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8621" windowHeight="11680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<sst xmlns="http://schemas.openxmlformats.org/spreadsheetml/2006/main" count="47" uniqueCount="31">
  <si>
    <t>附件8</t>
  </si>
  <si>
    <t>部门绩效自评结果公开汇总表</t>
  </si>
  <si>
    <t>主管部门：石家庄市井陉矿区医疗保障局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</si>
  <si>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</si>
  <si>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</si>
  <si>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</si>
  <si>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</si>
  <si>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</si>
  <si>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</si>
  <si>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</si>
  <si>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</si>
  <si>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</si>
  <si>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</si>
  <si>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</si>
  <si>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</si>
  <si>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</si>
  <si>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县（市、区）级</t>
  </si>
  <si>
    <t>骨干网络建设经费</t>
  </si>
  <si>
    <t>石家庄市井陉矿区医疗保障局</t>
  </si>
  <si>
    <t>医保经办业务网络租赁费</t>
  </si>
  <si>
    <t>劳务派遣经费</t>
  </si>
  <si>
    <t>医保业务专项经费</t>
  </si>
  <si>
    <t>石财社[2024]117号关于提前下达2025年中央财政医疗服务与保障能力提升补助资金(基金监管经费)</t>
  </si>
  <si>
    <t>石财社[2024]117号关于提前下达2025年中央财政医疗服务与保障能力提升补助资金(经办管理服务体系建设经费)</t>
  </si>
  <si>
    <t>石财社[2024]117号关于提前下达2025年中央财政医疗服务与保障能力提升补助资金(宣传引导经费)</t>
  </si>
  <si>
    <t>石财社[2024]117号关于提前下达2025年中央财政医疗服务与保障能力提升补助资金(药品和医用耗材集中带量采购经费)</t>
  </si>
  <si>
    <t>医保专网网络租赁费</t>
  </si>
  <si>
    <t>石家庄市井陉矿区医疗保险管理中心</t>
  </si>
  <si>
    <t>综合业务工作经费</t>
  </si>
  <si>
    <t>城乡居民基本医疗保险区级配套资金</t>
  </si>
  <si>
    <t>离休人员医疗费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</si>
</sst>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8" x14ac:knownFonts="58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top style="thin">
        <color indexed="64"/>
      </top>
      <bottom style="thin">
        <color indexed="64"/>
      </bottom>
      <diagonal/>
    </border>
    <border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top style="thin">
        <color indexed="64"/>
      </top>
      <diagonal/>
    </border>
    <border>
      <left style="thin">
        <color indexed="64"/>
      </left>
      <diagonal/>
    </border>
    <border>
      <left style="thin">
        <color indexed="64"/>
      </left>
      <top style="thin">
        <color indexed="64"/>
      </top>
      <diagonal/>
    </border>
    <border>
      <right style="thin">
        <color indexed="64"/>
      </right>
      <diagonal/>
    </border>
    <border>
      <right style="thin">
        <color indexed="64"/>
      </right>
      <top style="thin">
        <color indexed="64"/>
      </top>
      <diagonal/>
    </border>
    <border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right style="thin">
        <color indexed="64"/>
      </right>
      <top style="thin">
        <color indexed="64"/>
      </top>
      <bottom style="thin">
        <color indexed="64"/>
      </bottom>
      <diagonal/>
    </border>
    <border>
      <top style="thin">
        <color indexed="64"/>
      </top>
      <bottom style="thin">
        <color indexed="64"/>
      </bottom>
      <diagonal/>
    </border>
    <border>
      <left style="thin">
        <color indexed="64"/>
      </lef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2" applyFont="1" fillId="0" borderId="33" applyBorder="1" applyAlignment="1" xfId="0">
      <alignment horizontal="center" vertical="center" wrapText="1"/>
    </xf>
    <xf numFmtId="0" fontId="2" applyFont="1" fillId="0" borderId="34" applyBorder="1" applyAlignment="1" xfId="0">
      <alignment horizontal="center" vertical="center" wrapText="1"/>
    </xf>
    <xf numFmtId="0" fontId="2" applyFont="1" fillId="0" borderId="35" applyBorder="1" applyAlignment="1" xfId="0">
      <alignment vertical="center" wrapText="1"/>
    </xf>
    <xf numFmtId="0" fontId="2" applyFont="1" fillId="0" borderId="36" applyBorder="1" applyAlignment="1" xfId="0">
      <alignment horizontal="center" vertical="center" wrapText="1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2" applyFont="1" fillId="0" borderId="42" applyBorder="1" applyAlignment="1" xfId="0">
      <alignment horizontal="center" vertical="center" wrapText="1"/>
    </xf>
    <xf numFmtId="0" fontId="2" applyFont="1" fillId="0" borderId="43" applyBorder="1" applyAlignment="1" xfId="0">
      <alignment horizontal="center" vertical="center" wrapText="1"/>
    </xf>
    <xf numFmtId="0" fontId="39" applyFont="1" fillId="0" borderId="0" applyAlignment="1" xfId="0">
      <alignment horizontal="left" vertical="center"/>
    </xf>
    <xf numFmtId="0" fontId="3" applyFont="1" applyFill="1" fillId="0" borderId="0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44" applyBorder="1" applyAlignment="1" xfId="0">
      <alignment horizontal="left" vertical="center" wrapText="1"/>
    </xf>
    <xf numFmtId="0" fontId="6" applyFont="1" fillId="0" borderId="45" applyBorder="1" applyAlignment="1" xfId="0">
      <alignment horizontal="left" vertical="center"/>
    </xf>
    <xf numFmtId="0" fontId="6" applyFont="1" fillId="0" borderId="46" applyBorder="1" applyAlignment="1" xfId="0">
      <alignment horizontal="right" vertical="center"/>
    </xf>
    <xf numFmtId="0" fontId="2" applyFont="1" fillId="0" borderId="47" applyBorder="1" applyAlignment="1" xfId="0">
      <alignment horizontal="center" vertical="center" wrapText="1"/>
    </xf>
    <xf numFmtId="0" fontId="2" applyFont="1" fillId="0" borderId="48" applyBorder="1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2" applyFont="1" fillId="0" borderId="50" applyBorder="1" applyAlignment="1" xfId="0">
      <alignment horizontal="center" vertical="center" wrapText="1"/>
    </xf>
    <xf numFmtId="0" fontId="2" applyFont="1" fillId="0" borderId="51" applyBorder="1" applyAlignment="1" xfId="0">
      <alignment horizontal="center" vertical="center" wrapText="1"/>
    </xf>
    <xf numFmtId="0" fontId="2" applyFont="1" fillId="0" borderId="52" applyBorder="1" applyAlignment="1" xfId="0">
      <alignment horizontal="center" vertical="center" wrapText="1"/>
    </xf>
    <xf numFmtId="0" fontId="2" applyFont="1" fillId="0" borderId="53" applyBorder="1" applyAlignment="1" xfId="0">
      <alignment horizontal="center" vertical="center" wrapText="1"/>
    </xf>
    <xf numFmtId="0" fontId="2" applyFont="1" fillId="0" borderId="54" applyBorder="1" applyAlignment="1" xfId="0">
      <alignment horizontal="center" vertical="center" wrapText="1"/>
    </xf>
    <xf numFmtId="0" fontId="2" applyFont="1" fillId="0" borderId="55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56" applyBorder="1" applyAlignment="1" xfId="0">
      <alignment vertical="center"/>
    </xf>
    <xf numFmtId="0" fontId="44" applyFont="1" fillId="51" applyFill="1" borderId="57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58" applyBorder="1" applyAlignment="1" xfId="0">
      <alignment vertical="center"/>
    </xf>
    <xf numFmtId="0" fontId="48" applyFont="1" fillId="50" applyFill="1" borderId="59" applyBorder="1" applyAlignment="1" xfId="0">
      <alignment vertical="center"/>
    </xf>
    <xf numFmtId="0" fontId="49" applyFont="1" fillId="52" applyFill="1" borderId="60" applyBorder="1" applyAlignment="1" xfId="0">
      <alignment vertical="center"/>
    </xf>
    <xf numFmtId="0" fontId="0" fillId="53" applyFill="1" borderId="61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62" applyBorder="1" applyAlignment="1" xfId="0">
      <alignment vertical="center"/>
    </xf>
    <xf numFmtId="0" fontId="52" applyFont="1" fillId="0" borderId="63" applyBorder="1" applyAlignment="1" xfId="0">
      <alignment vertical="center"/>
    </xf>
    <xf numFmtId="0" fontId="53" applyFont="1" fillId="0" borderId="64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65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O25"/>
  <sheetViews>
    <sheetView tabSelected="1" view="pageBreakPreview" zoomScale="100" zoomScaleNormal="100" topLeftCell="A1" workbookViewId="0">
      <pane ySplit="5" topLeftCell="A6" activePane="bottomLeft" state="frozen"/>
      <selection activeCell="K8" activeCellId="0" sqref="K8"/>
      <selection pane="bottomLeft" activeCell="K8" activeCellId="0" sqref="K8"/>
    </sheetView>
  </sheetViews>
  <sheetFormatPr defaultRowHeight="13.199999809265137" defaultColWidth="8.625" x14ac:dyDescent="0.15"/>
  <cols>
    <col min="1" max="1" width="7.375" customWidth="1" style="4"/>
    <col min="2" max="2" width="34.125" customWidth="1" style="5"/>
    <col min="3" max="3" width="30.5" customWidth="1"/>
    <col min="4" max="4" width="5.875" customWidth="1"/>
    <col min="5" max="5" width="5.75" customWidth="1"/>
    <col min="6" max="6" width="5.5" customWidth="1"/>
    <col min="7" max="7" width="12.0" customWidth="1"/>
    <col min="8" max="8" width="5.875" customWidth="1"/>
    <col min="9" max="10" width="5.75" customWidth="1"/>
    <col min="11" max="11" width="13.0" customWidth="1"/>
    <col min="12" max="12" width="12.375" customWidth="1"/>
    <col min="13" max="13" width="15.875" customWidth="1"/>
    <col min="14" max="14" width="15.75" customWidth="1"/>
    <col min="15" max="15" width="19.5" customWidth="1"/>
  </cols>
  <sheetData>
    <row ht="21.0" customHeight="1" x14ac:dyDescent="0.15" r="1" spans="1:2">
      <c r="A1" s="129" t="s">
        <v>0</v>
      </c>
      <c r="B1" s="128"/>
    </row>
    <row ht="42.0" customHeight="1" x14ac:dyDescent="0.15" r="2" spans="1:15">
      <c r="A2" s="130" t="s">
        <v>1</v>
      </c>
      <c r="B2" s="131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ht="10.7" customHeight="1" x14ac:dyDescent="0.15" r="3" spans="1:15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s="2" customFormat="1" ht="26.1" customHeight="1" x14ac:dyDescent="0.15" r="4" spans="1:15">
      <c r="A4" s="133" t="s">
        <v>2</v>
      </c>
      <c r="B4" s="132"/>
      <c r="C4" s="14"/>
      <c r="D4" s="14"/>
      <c r="E4" s="14"/>
      <c r="F4" s="14"/>
      <c r="G4" s="14"/>
      <c r="H4" s="14"/>
      <c r="I4" s="14"/>
      <c r="J4" s="14"/>
      <c r="K4" s="14"/>
      <c r="L4" s="14"/>
      <c r="M4" s="134" t="s">
        <v>3</v>
      </c>
      <c r="N4" s="134"/>
      <c r="O4" s="134"/>
    </row>
    <row s="3" customFormat="1" ht="20.25" customHeight="1" x14ac:dyDescent="0.15" r="5" spans="1:15">
      <c r="A5" s="140" t="s">
        <v>4</v>
      </c>
      <c r="B5" s="140" t="s">
        <v>5</v>
      </c>
      <c r="C5" s="140" t="s">
        <v>6</v>
      </c>
      <c r="D5" s="138" t="s">
        <v>7</v>
      </c>
      <c r="E5" s="137"/>
      <c r="F5" s="136"/>
      <c r="G5" s="135"/>
      <c r="H5" s="143" t="s">
        <v>8</v>
      </c>
      <c r="I5" s="142"/>
      <c r="J5" s="142"/>
      <c r="K5" s="141"/>
      <c r="L5" s="140" t="s">
        <v>9</v>
      </c>
      <c r="M5" s="140" t="s">
        <v>10</v>
      </c>
      <c r="N5" s="140" t="s">
        <v>11</v>
      </c>
      <c r="O5" s="140" t="s">
        <v>12</v>
      </c>
    </row>
    <row s="4" customFormat="1" ht="20.25" customHeight="1" x14ac:dyDescent="0.15" r="6" spans="1:15">
      <c r="A6" s="139"/>
      <c r="B6" s="139"/>
      <c r="C6" s="139"/>
      <c r="D6" s="20" t="s">
        <v>13</v>
      </c>
      <c r="E6" s="20" t="s">
        <v>14</v>
      </c>
      <c r="F6" s="20" t="s">
        <v>15</v>
      </c>
      <c r="G6" s="20" t="s">
        <v>16</v>
      </c>
      <c r="H6" s="20" t="s">
        <v>13</v>
      </c>
      <c r="I6" s="20" t="s">
        <v>14</v>
      </c>
      <c r="J6" s="20" t="s">
        <v>15</v>
      </c>
      <c r="K6" s="20" t="s">
        <v>16</v>
      </c>
      <c r="L6" s="139"/>
      <c r="M6" s="139"/>
      <c r="N6" s="139"/>
      <c r="O6" s="139"/>
    </row>
    <row ht="26.1" customHeight="1" x14ac:dyDescent="0.15" r="7" spans="1:15">
      <c r="A7" s="21">
        <v>1</v>
      </c>
      <c r="B7" s="22" t="s">
        <v>17</v>
      </c>
      <c r="C7" s="23" t="s">
        <v>18</v>
      </c>
      <c r="D7" s="23"/>
      <c r="E7" s="23"/>
      <c r="F7" s="23"/>
      <c r="G7" s="23">
        <v>0.96</v>
      </c>
      <c r="H7" s="23"/>
      <c r="I7" s="23"/>
      <c r="J7" s="23"/>
      <c r="K7" s="23">
        <v>0.96</v>
      </c>
      <c r="L7" s="23">
        <f>D7+E7+F7+G7-H7-I7-J7-K7</f>
        <v>0</v>
      </c>
      <c r="M7" s="23">
        <f>L7</f>
        <v>0</v>
      </c>
      <c r="N7" s="23">
        <v>100</v>
      </c>
      <c r="O7" s="23"/>
    </row>
    <row ht="26.1" customHeight="1" x14ac:dyDescent="0.15" r="8" spans="1:15">
      <c r="A8" s="21">
        <v>2</v>
      </c>
      <c r="B8" s="22" t="s">
        <v>19</v>
      </c>
      <c r="C8" s="23" t="s">
        <v>18</v>
      </c>
      <c r="D8" s="23"/>
      <c r="E8" s="23"/>
      <c r="F8" s="23"/>
      <c r="G8" s="23">
        <v>0.6</v>
      </c>
      <c r="H8" s="23"/>
      <c r="I8" s="23"/>
      <c r="J8" s="23"/>
      <c r="K8" s="23">
        <v>0.6</v>
      </c>
      <c r="L8" s="23">
        <f>D8+E8+F8+G8-H8-I8-J8-K8</f>
        <v>0</v>
      </c>
      <c r="M8" s="23">
        <f>L8</f>
        <v>0</v>
      </c>
      <c r="N8" s="23">
        <v>100</v>
      </c>
      <c r="O8" s="23"/>
    </row>
    <row ht="26.1" customHeight="1" x14ac:dyDescent="0.15" r="9" spans="1:15">
      <c r="A9" s="21">
        <v>3</v>
      </c>
      <c r="B9" s="22" t="s">
        <v>20</v>
      </c>
      <c r="C9" s="23" t="s">
        <v>18</v>
      </c>
      <c r="D9" s="23"/>
      <c r="E9" s="23"/>
      <c r="F9" s="23"/>
      <c r="G9" s="23">
        <v>5.05477</v>
      </c>
      <c r="H9" s="23"/>
      <c r="I9" s="23"/>
      <c r="J9" s="23"/>
      <c r="K9" s="23">
        <v>2.395612</v>
      </c>
      <c r="L9" s="23">
        <f>D9+E9+F9+G9-H9-I9-J9-K9</f>
        <v>2.6591580000000006</v>
      </c>
      <c r="M9" s="23">
        <f>L9</f>
        <v>2.6591580000000006</v>
      </c>
      <c r="N9" s="23">
        <v>95</v>
      </c>
      <c r="O9" s="23"/>
    </row>
    <row ht="26.1" customHeight="1" x14ac:dyDescent="0.15" r="10" spans="1:15">
      <c r="A10" s="21">
        <v>4</v>
      </c>
      <c r="B10" s="22" t="s">
        <v>21</v>
      </c>
      <c r="C10" s="23" t="s">
        <v>18</v>
      </c>
      <c r="D10" s="23"/>
      <c r="E10" s="23"/>
      <c r="F10" s="23"/>
      <c r="G10" s="23">
        <v>0.75</v>
      </c>
      <c r="H10" s="23"/>
      <c r="I10" s="23"/>
      <c r="J10" s="23"/>
      <c r="K10" s="23">
        <v>0.75</v>
      </c>
      <c r="L10" s="23">
        <f>D10+E10+F10+G10-H10-I10-J10-K10</f>
        <v>0</v>
      </c>
      <c r="M10" s="23">
        <f>L10</f>
        <v>0</v>
      </c>
      <c r="N10" s="23">
        <v>100</v>
      </c>
      <c r="O10" s="23"/>
    </row>
    <row ht="44.150944" customHeight="1" x14ac:dyDescent="0.15" r="11" spans="1:15">
      <c r="A11" s="21">
        <v>5</v>
      </c>
      <c r="B11" s="22" t="s">
        <v>22</v>
      </c>
      <c r="C11" s="23" t="s">
        <v>18</v>
      </c>
      <c r="D11" s="23">
        <v>6</v>
      </c>
      <c r="E11" s="23"/>
      <c r="F11" s="23"/>
      <c r="G11" s="23"/>
      <c r="H11" s="23">
        <v>6</v>
      </c>
      <c r="I11" s="23"/>
      <c r="J11" s="23"/>
      <c r="K11" s="23"/>
      <c r="L11" s="23">
        <f>D11+E11+F11+G11-H11-I11-J11-K11</f>
        <v>0</v>
      </c>
      <c r="M11" s="23">
        <f>L11</f>
        <v>0</v>
      </c>
      <c r="N11" s="23">
        <v>100</v>
      </c>
      <c r="O11" s="23"/>
    </row>
    <row ht="44.150944" customHeight="1" x14ac:dyDescent="0.15" r="12" spans="1:15">
      <c r="A12" s="21">
        <v>6</v>
      </c>
      <c r="B12" s="22" t="s">
        <v>23</v>
      </c>
      <c r="C12" s="23" t="s">
        <v>18</v>
      </c>
      <c r="D12" s="23">
        <v>1</v>
      </c>
      <c r="E12" s="23"/>
      <c r="F12" s="23"/>
      <c r="G12" s="23"/>
      <c r="H12" s="23">
        <v>1</v>
      </c>
      <c r="I12" s="23"/>
      <c r="J12" s="23"/>
      <c r="K12" s="23"/>
      <c r="L12" s="23">
        <f>D12+E12+F12+G12-H12-I12-J12-K12</f>
        <v>0</v>
      </c>
      <c r="M12" s="23">
        <f>L12</f>
        <v>0</v>
      </c>
      <c r="N12" s="23">
        <v>100</v>
      </c>
      <c r="O12" s="23"/>
    </row>
    <row ht="44.150944" customHeight="1" x14ac:dyDescent="0.15" r="13" spans="1:15">
      <c r="A13" s="21">
        <v>7</v>
      </c>
      <c r="B13" s="22" t="s">
        <v>24</v>
      </c>
      <c r="C13" s="23" t="s">
        <v>18</v>
      </c>
      <c r="D13" s="23">
        <v>4</v>
      </c>
      <c r="E13" s="23"/>
      <c r="F13" s="23"/>
      <c r="G13" s="23"/>
      <c r="H13" s="23">
        <v>4</v>
      </c>
      <c r="I13" s="23"/>
      <c r="J13" s="23"/>
      <c r="K13" s="23"/>
      <c r="L13" s="23">
        <f>D13+E13+F13+G13-H13-I13-J13-K13</f>
        <v>0</v>
      </c>
      <c r="M13" s="23">
        <f>L13</f>
        <v>0</v>
      </c>
      <c r="N13" s="23">
        <v>100</v>
      </c>
      <c r="O13" s="23"/>
    </row>
    <row ht="44.150944" customHeight="1" x14ac:dyDescent="0.15" r="14" spans="1:15">
      <c r="A14" s="21">
        <v>8</v>
      </c>
      <c r="B14" s="22" t="s">
        <v>25</v>
      </c>
      <c r="C14" s="23" t="s">
        <v>18</v>
      </c>
      <c r="D14" s="23">
        <v>1</v>
      </c>
      <c r="E14" s="23"/>
      <c r="F14" s="23"/>
      <c r="G14" s="23"/>
      <c r="H14" s="23">
        <v>1</v>
      </c>
      <c r="I14" s="23"/>
      <c r="J14" s="23"/>
      <c r="K14" s="23"/>
      <c r="L14" s="23">
        <f>D14+E14+F14+G14-H14-I14-J14-K14</f>
        <v>0</v>
      </c>
      <c r="M14" s="23">
        <f>L14</f>
        <v>0</v>
      </c>
      <c r="N14" s="23">
        <v>100</v>
      </c>
      <c r="O14" s="23"/>
    </row>
    <row ht="27.0" customHeight="1" x14ac:dyDescent="0.15" r="15" spans="1:15">
      <c r="A15" s="21">
        <v>9</v>
      </c>
      <c r="B15" s="22" t="s">
        <v>26</v>
      </c>
      <c r="C15" s="23" t="s">
        <v>27</v>
      </c>
      <c r="D15" s="23"/>
      <c r="E15" s="23"/>
      <c r="F15" s="23"/>
      <c r="G15" s="23">
        <v>0.24</v>
      </c>
      <c r="H15" s="23"/>
      <c r="I15" s="23"/>
      <c r="J15" s="23"/>
      <c r="K15" s="23">
        <v>0.24</v>
      </c>
      <c r="L15" s="23">
        <f>D15+E15+F15+G15-H15-I15-J15-K15</f>
        <v>0</v>
      </c>
      <c r="M15" s="23">
        <f>L15</f>
        <v>0</v>
      </c>
      <c r="N15" s="23">
        <v>100</v>
      </c>
      <c r="O15" s="23"/>
    </row>
    <row ht="27.0" customHeight="1" x14ac:dyDescent="0.15" r="16" spans="1:15">
      <c r="A16" s="21">
        <v>10</v>
      </c>
      <c r="B16" s="22" t="s">
        <v>28</v>
      </c>
      <c r="C16" s="23" t="s">
        <v>27</v>
      </c>
      <c r="D16" s="23"/>
      <c r="E16" s="23"/>
      <c r="F16" s="23"/>
      <c r="G16" s="23">
        <v>0.247</v>
      </c>
      <c r="H16" s="23"/>
      <c r="I16" s="23"/>
      <c r="J16" s="23"/>
      <c r="K16" s="23">
        <v>0.247</v>
      </c>
      <c r="L16" s="23">
        <f>D16+E16+F16+G16-H16-I16-J16-K16</f>
        <v>0</v>
      </c>
      <c r="M16" s="23">
        <f>L16</f>
        <v>0</v>
      </c>
      <c r="N16" s="23">
        <v>100</v>
      </c>
      <c r="O16" s="23"/>
    </row>
    <row ht="27.0" customHeight="1" x14ac:dyDescent="0.15" r="17" spans="1:15">
      <c r="A17" s="21">
        <v>11</v>
      </c>
      <c r="B17" s="22" t="s">
        <v>29</v>
      </c>
      <c r="C17" s="23" t="s">
        <v>27</v>
      </c>
      <c r="D17" s="23"/>
      <c r="E17" s="23"/>
      <c r="F17" s="23"/>
      <c r="G17" s="23">
        <v>676.466</v>
      </c>
      <c r="H17" s="23"/>
      <c r="I17" s="23"/>
      <c r="J17" s="23"/>
      <c r="K17" s="23">
        <v>676.466</v>
      </c>
      <c r="L17" s="23">
        <f>D17+E17+F17+G17-H17-I17-J17-K17</f>
        <v>0</v>
      </c>
      <c r="M17" s="23">
        <f>L17</f>
        <v>0</v>
      </c>
      <c r="N17" s="23">
        <v>100</v>
      </c>
      <c r="O17" s="23"/>
    </row>
    <row ht="27.0" customHeight="1" x14ac:dyDescent="0.15" r="18" spans="1:15">
      <c r="A18" s="21">
        <v>12</v>
      </c>
      <c r="B18" s="22" t="s">
        <v>20</v>
      </c>
      <c r="C18" s="23" t="s">
        <v>27</v>
      </c>
      <c r="D18" s="23"/>
      <c r="E18" s="23"/>
      <c r="F18" s="23"/>
      <c r="G18">
        <v>39.855652</v>
      </c>
      <c r="H18" s="23"/>
      <c r="I18" s="23"/>
      <c r="J18" s="23"/>
      <c r="K18" s="23">
        <v>18.672308</v>
      </c>
      <c r="L18" s="23">
        <f>D18+E18+F18+G18-H18-I18-J18-K18</f>
        <v>21.183343999999998</v>
      </c>
      <c r="M18" s="23">
        <f>L18</f>
        <v>21.183343999999998</v>
      </c>
      <c r="N18" s="23">
        <v>95</v>
      </c>
      <c r="O18" s="23"/>
    </row>
    <row ht="27.0" customHeight="1" x14ac:dyDescent="0.15" r="19" spans="1:15">
      <c r="A19" s="21">
        <v>13</v>
      </c>
      <c r="B19" s="22" t="s">
        <v>30</v>
      </c>
      <c r="C19" s="23" t="s">
        <v>27</v>
      </c>
      <c r="D19" s="23"/>
      <c r="E19" s="23"/>
      <c r="F19" s="23"/>
      <c r="G19" s="23">
        <v>3.309843</v>
      </c>
      <c r="H19" s="23"/>
      <c r="I19" s="23"/>
      <c r="J19" s="23"/>
      <c r="K19" s="23">
        <v>3.309843</v>
      </c>
      <c r="L19" s="23">
        <f>D19+E19+F19+G19-H19-I19-J19-K19</f>
        <v>0</v>
      </c>
      <c r="M19" s="23">
        <f>L19</f>
        <v>0</v>
      </c>
      <c r="N19" s="23">
        <v>100</v>
      </c>
      <c r="O19" s="23"/>
    </row>
    <row ht="20.25" customHeight="1" x14ac:dyDescent="0.15" r="20" spans="1:15">
      <c r="A20" s="21"/>
      <c r="B20" s="22"/>
      <c r="C20" s="23"/>
      <c r="D20" s="23">
        <f>SUM(D7:D19)</f>
        <v>12</v>
      </c>
      <c r="E20" s="23"/>
      <c r="F20" s="23"/>
      <c r="G20" s="23">
        <f>SUM(G7:G19)</f>
        <v>727.483265</v>
      </c>
      <c r="H20" s="23"/>
      <c r="I20" s="23"/>
      <c r="J20" s="23"/>
      <c r="K20" s="23"/>
      <c r="L20" s="23"/>
      <c r="M20" s="23"/>
      <c r="N20" s="23"/>
      <c r="O20" s="23"/>
    </row>
    <row ht="20.25" customHeight="1" x14ac:dyDescent="0.15" r="21" spans="1:15">
      <c r="A21" s="21"/>
      <c r="B21" s="22"/>
      <c r="C21" s="23"/>
      <c r="D21" s="23"/>
      <c r="E21" s="23"/>
      <c r="F21" s="23"/>
      <c r="G21" s="23">
        <f>G20+D20</f>
        <v>739.483265</v>
      </c>
      <c r="H21" s="23"/>
      <c r="I21" s="23"/>
      <c r="J21" s="23"/>
      <c r="K21" s="23"/>
      <c r="L21" s="23"/>
      <c r="M21" s="23"/>
      <c r="N21" s="23"/>
      <c r="O21" s="23"/>
    </row>
    <row ht="20.25" customHeight="1" x14ac:dyDescent="0.15" r="22" spans="1:15">
      <c r="A22" s="21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ht="20.25" customHeight="1" x14ac:dyDescent="0.15" r="23" spans="1:15">
      <c r="A23" s="21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ht="20.25" customHeight="1" x14ac:dyDescent="0.15" r="24"/>
    <row ht="20.25" customHeight="1" x14ac:dyDescent="0.15" r="25"/>
  </sheetData>
  <mergeCells count="13">
    <mergeCell ref="A1:B1"/>
    <mergeCell ref="A2:O2"/>
    <mergeCell ref="A4:B4"/>
    <mergeCell ref="M4:O4"/>
    <mergeCell ref="D5:G5"/>
    <mergeCell ref="A5:A6"/>
    <mergeCell ref="B5:B6"/>
    <mergeCell ref="C5:C6"/>
    <mergeCell ref="L5:L6"/>
    <mergeCell ref="M5:M6"/>
    <mergeCell ref="N5:N6"/>
    <mergeCell ref="O5:O6"/>
    <mergeCell ref="H5:K5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70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853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2026-09-17T08:05:51Z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