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tabRatio="804" firstSheet="14" activeTab="18"/>
  </bookViews>
  <sheets>
    <sheet name="一般公共预算收入表" sheetId="1" r:id="rId1"/>
    <sheet name="一般公共预算支出表" sheetId="2" r:id="rId2"/>
    <sheet name="一般公共预算支出功能分类表" sheetId="3" r:id="rId3"/>
    <sheet name="一般公共预算基本支出经济分类表" sheetId="4" r:id="rId4"/>
    <sheet name="税收返还、一般性转移支付分地区安排情况表" sheetId="19" r:id="rId5"/>
    <sheet name="税收返还、一般性转移支付分项目安排情况表" sheetId="20" r:id="rId6"/>
    <sheet name="一般公共预算专项转移支付分地区安排表" sheetId="21" r:id="rId7"/>
    <sheet name="一般公共预算专项转移支付分项目安排表 " sheetId="22" r:id="rId8"/>
    <sheet name="政府性基金预算收入表" sheetId="7" r:id="rId9"/>
    <sheet name="政府性基金预算支出表" sheetId="8" r:id="rId10"/>
    <sheet name="政府性基金预算本级支出表" sheetId="9" r:id="rId11"/>
    <sheet name="政府性基金预算专项转移支付分项目安排情况表" sheetId="23" r:id="rId12"/>
    <sheet name="政府性基金预算专项转移支付分地区安排情况表" sheetId="24" r:id="rId13"/>
    <sheet name="国有资本经营预算收入表" sheetId="25" r:id="rId14"/>
    <sheet name="国有资本经营预算支出表" sheetId="26" r:id="rId15"/>
    <sheet name="国有资本经营预算本级支出表" sheetId="27" r:id="rId16"/>
    <sheet name="国有资本经营预算专项转移支付分地区安排情况表" sheetId="28" r:id="rId17"/>
    <sheet name="国有资本经营预算专项转移支付分项目安排情况表" sheetId="29" r:id="rId18"/>
    <sheet name="社会保险基金预算本级收入表" sheetId="17" r:id="rId19"/>
    <sheet name="社会保险基金预算支出表" sheetId="18" r:id="rId20"/>
    <sheet name="2025年地方政府债务限额及余额预算情况表" sheetId="30" r:id="rId21"/>
    <sheet name="2025年地方政府一般债务余额情况表" sheetId="31" r:id="rId22"/>
    <sheet name="2025年地方政府专项债务余额情况表" sheetId="32" r:id="rId23"/>
    <sheet name="井陉矿区地方政府债券发行及还本付息情况表" sheetId="33" r:id="rId24"/>
    <sheet name="2026年地方政府债务限额提前下达情况表" sheetId="34" r:id="rId25"/>
    <sheet name="2026年本级使用新增地方政府债务资金安排表" sheetId="35" r:id="rId26"/>
    <sheet name="地方政府再融资债券分月发行安排表" sheetId="36" r:id="rId27"/>
  </sheets>
  <definedNames>
    <definedName name="_a999991" localSheetId="12">#REF!</definedName>
    <definedName name="_a9999555" localSheetId="12">#REF!</definedName>
    <definedName name="地区名称874" localSheetId="12">#REF!</definedName>
    <definedName name="_a999923423" localSheetId="12">#REF!</definedName>
    <definedName name="_a999991145" localSheetId="12">#REF!</definedName>
    <definedName name="地区名称45234" localSheetId="12">#REF!</definedName>
    <definedName name="地区名称32" localSheetId="12">#REF!</definedName>
    <definedName name="地区名称" localSheetId="12">#REF!</definedName>
    <definedName name="地区明确222" localSheetId="12">#REF!</definedName>
    <definedName name="_a999999999" localSheetId="12">#REF!</definedName>
    <definedName name="地区名称10" localSheetId="12">#REF!</definedName>
    <definedName name="Database" localSheetId="12">#REF!</definedName>
    <definedName name="地区名称432" localSheetId="12">#REF!</definedName>
    <definedName name="_a99999" localSheetId="12">#REF!</definedName>
    <definedName name="_a999942323" localSheetId="12">#REF!</definedName>
    <definedName name="_a9999548" localSheetId="12">#REF!</definedName>
    <definedName name="_a99996544" localSheetId="12">#REF!</definedName>
    <definedName name="地区名称9" localSheetId="12">#REF!</definedName>
    <definedName name="地区名称7" localSheetId="12">#REF!</definedName>
    <definedName name="地区名称6" localSheetId="12">#REF!</definedName>
    <definedName name="地区名称5" localSheetId="12">#REF!</definedName>
    <definedName name="地区名称55" localSheetId="12">#REF!</definedName>
    <definedName name="_a99999222" localSheetId="12">#REF!</definedName>
    <definedName name="地区名称3" localSheetId="12">#REF!</definedName>
    <definedName name="地区名称444" localSheetId="12">#REF!</definedName>
    <definedName name="地区名称2" localSheetId="12">#REF!</definedName>
    <definedName name="地区名称1" localSheetId="12">#REF!</definedName>
    <definedName name="_a999996" localSheetId="12">#REF!</definedName>
    <definedName name="_a999995" localSheetId="12">#REF!</definedName>
    <definedName name="_a9999323" localSheetId="12">#REF!</definedName>
    <definedName name="_a99999234234" localSheetId="12">#REF!</definedName>
    <definedName name="_a999991" localSheetId="5">#REF!</definedName>
    <definedName name="_a9999555" localSheetId="5">#REF!</definedName>
    <definedName name="地区名称874" localSheetId="5">#REF!</definedName>
    <definedName name="_a999923423" localSheetId="5">#REF!</definedName>
    <definedName name="_a999991145" localSheetId="5">#REF!</definedName>
    <definedName name="地区名称45234" localSheetId="5">#REF!</definedName>
    <definedName name="地区名称32" localSheetId="5">#REF!</definedName>
    <definedName name="地区名称" localSheetId="5">#REF!</definedName>
    <definedName name="地区明确222" localSheetId="5">#REF!</definedName>
    <definedName name="_a999999999" localSheetId="5">#REF!</definedName>
    <definedName name="地区名称10" localSheetId="5">#REF!</definedName>
    <definedName name="Database" localSheetId="5">#REF!</definedName>
    <definedName name="地区名称432" localSheetId="5">#REF!</definedName>
    <definedName name="_a99999" localSheetId="5">#REF!</definedName>
    <definedName name="_xlnm.Print_Area" localSheetId="5">税收返还、一般性转移支付分项目安排情况表!$A:$C</definedName>
    <definedName name="_a999942323" localSheetId="5">#REF!</definedName>
    <definedName name="_a9999548" localSheetId="5">#REF!</definedName>
    <definedName name="_a99996544" localSheetId="5">#REF!</definedName>
    <definedName name="_xlnm.Print_Titles" localSheetId="5">税收返还、一般性转移支付分项目安排情况表!$4:$4</definedName>
    <definedName name="地区名称9" localSheetId="5">#REF!</definedName>
    <definedName name="地区名称7" localSheetId="5">#REF!</definedName>
    <definedName name="地区名称6" localSheetId="5">#REF!</definedName>
    <definedName name="地区名称5" localSheetId="5">#REF!</definedName>
    <definedName name="地区名称55" localSheetId="5">#REF!</definedName>
    <definedName name="_a99999222" localSheetId="5">#REF!</definedName>
    <definedName name="地区名称3" localSheetId="5">#REF!</definedName>
    <definedName name="地区名称444" localSheetId="5">#REF!</definedName>
    <definedName name="地区名称2" localSheetId="5">#REF!</definedName>
    <definedName name="地区名称1" localSheetId="5">#REF!</definedName>
    <definedName name="_a999996" localSheetId="5">#REF!</definedName>
    <definedName name="_a999995" localSheetId="5">#REF!</definedName>
    <definedName name="_a9999323" localSheetId="5">#REF!</definedName>
    <definedName name="_a99999234234" localSheetId="5">#REF!</definedName>
    <definedName name="_a999991" localSheetId="11">#REF!</definedName>
    <definedName name="_a9999555" localSheetId="11">#REF!</definedName>
    <definedName name="地区名称874" localSheetId="11">#REF!</definedName>
    <definedName name="_a999923423" localSheetId="11">#REF!</definedName>
    <definedName name="_a999991145" localSheetId="11">#REF!</definedName>
    <definedName name="地区名称45234" localSheetId="11">#REF!</definedName>
    <definedName name="地区名称32" localSheetId="11">#REF!</definedName>
    <definedName name="地区名称" localSheetId="11">#REF!</definedName>
    <definedName name="地区明确222" localSheetId="11">#REF!</definedName>
    <definedName name="_a999999999" localSheetId="11">#REF!</definedName>
    <definedName name="地区名称10" localSheetId="11">#REF!</definedName>
    <definedName name="Database" localSheetId="11">#REF!</definedName>
    <definedName name="地区名称432" localSheetId="11">#REF!</definedName>
    <definedName name="_a99999" localSheetId="11">#REF!</definedName>
    <definedName name="_a999942323" localSheetId="11">#REF!</definedName>
    <definedName name="_a9999548" localSheetId="11">#REF!</definedName>
    <definedName name="_a99996544" localSheetId="11">#REF!</definedName>
    <definedName name="地区名称9" localSheetId="11">#REF!</definedName>
    <definedName name="地区名称7" localSheetId="11">#REF!</definedName>
    <definedName name="地区名称6" localSheetId="11">#REF!</definedName>
    <definedName name="地区名称5" localSheetId="11">#REF!</definedName>
    <definedName name="地区名称55" localSheetId="11">#REF!</definedName>
    <definedName name="_a99999222" localSheetId="11">#REF!</definedName>
    <definedName name="地区名称3" localSheetId="11">#REF!</definedName>
    <definedName name="地区名称444" localSheetId="11">#REF!</definedName>
    <definedName name="地区名称2" localSheetId="11">#REF!</definedName>
    <definedName name="地区名称1" localSheetId="11">#REF!</definedName>
    <definedName name="_a999996" localSheetId="11">#REF!</definedName>
    <definedName name="_a999995" localSheetId="11">#REF!</definedName>
    <definedName name="_a9999323" localSheetId="11">#REF!</definedName>
    <definedName name="_a99999234234" localSheetId="11">#REF!</definedName>
    <definedName name="_xlnm.Print_Area" localSheetId="10">政府性基金预算本级支出表!$A:$C</definedName>
    <definedName name="地区名称" localSheetId="10">#REF!</definedName>
    <definedName name="_a99999" localSheetId="10">#REF!</definedName>
    <definedName name="Database" localSheetId="10">#REF!</definedName>
    <definedName name="_xlnm.Print_Titles" localSheetId="10">政府性基金预算本级支出表!$4:$4</definedName>
    <definedName name="_a999991" localSheetId="4">#REF!</definedName>
    <definedName name="_a9999555" localSheetId="4">#REF!</definedName>
    <definedName name="地区名称874" localSheetId="4">#REF!</definedName>
    <definedName name="_a999923423" localSheetId="4">#REF!</definedName>
    <definedName name="_a999991145" localSheetId="4">#REF!</definedName>
    <definedName name="地区名称45234" localSheetId="4">#REF!</definedName>
    <definedName name="地区名称32" localSheetId="4">#REF!</definedName>
    <definedName name="地区名称" localSheetId="4">#REF!</definedName>
    <definedName name="地区明确222" localSheetId="4">#REF!</definedName>
    <definedName name="_a999999999" localSheetId="4">#REF!</definedName>
    <definedName name="地区名称10" localSheetId="4">#REF!</definedName>
    <definedName name="Database" localSheetId="4">#REF!</definedName>
    <definedName name="地区名称432" localSheetId="4">#REF!</definedName>
    <definedName name="_a99999" localSheetId="4">#REF!</definedName>
    <definedName name="_xlnm.Print_Area" localSheetId="4">税收返还、一般性转移支付分地区安排情况表!$A:$C</definedName>
    <definedName name="_a999942323" localSheetId="4">#REF!</definedName>
    <definedName name="_a9999548" localSheetId="4">#REF!</definedName>
    <definedName name="_a99996544" localSheetId="4">#REF!</definedName>
    <definedName name="_xlnm.Print_Titles" localSheetId="4">税收返还、一般性转移支付分地区安排情况表!$4:$4</definedName>
    <definedName name="地区名称9" localSheetId="4">#REF!</definedName>
    <definedName name="地区名称7" localSheetId="4">#REF!</definedName>
    <definedName name="地区名称6" localSheetId="4">#REF!</definedName>
    <definedName name="地区名称5" localSheetId="4">#REF!</definedName>
    <definedName name="地区名称55" localSheetId="4">#REF!</definedName>
    <definedName name="_a99999222" localSheetId="4">#REF!</definedName>
    <definedName name="地区名称3" localSheetId="4">#REF!</definedName>
    <definedName name="地区名称444" localSheetId="4">#REF!</definedName>
    <definedName name="地区名称2" localSheetId="4">#REF!</definedName>
    <definedName name="地区名称1" localSheetId="4">#REF!</definedName>
    <definedName name="_a999996" localSheetId="4">#REF!</definedName>
    <definedName name="_a999995" localSheetId="4">#REF!</definedName>
    <definedName name="_a9999323" localSheetId="4">#REF!</definedName>
    <definedName name="_a99999234234" localSheetId="4">#REF!</definedName>
    <definedName name="_a999991" localSheetId="16">#REF!</definedName>
    <definedName name="_a9999555" localSheetId="16">#REF!</definedName>
    <definedName name="地区名称874" localSheetId="16">#REF!</definedName>
    <definedName name="_a999923423" localSheetId="16">#REF!</definedName>
    <definedName name="_a999991145" localSheetId="16">#REF!</definedName>
    <definedName name="地区名称45234" localSheetId="16">#REF!</definedName>
    <definedName name="地区名称32" localSheetId="16">#REF!</definedName>
    <definedName name="地区名称" localSheetId="16">#REF!</definedName>
    <definedName name="地区明确222" localSheetId="16">#REF!</definedName>
    <definedName name="_a999999999" localSheetId="16">#REF!</definedName>
    <definedName name="地区名称10" localSheetId="16">#REF!</definedName>
    <definedName name="Database" localSheetId="16">#REF!</definedName>
    <definedName name="地区名称432" localSheetId="16">#REF!</definedName>
    <definedName name="_a99999" localSheetId="16">#REF!</definedName>
    <definedName name="_a999942323" localSheetId="16">#REF!</definedName>
    <definedName name="_a9999548" localSheetId="16">#REF!</definedName>
    <definedName name="_a99996544" localSheetId="16">#REF!</definedName>
    <definedName name="地区名称9" localSheetId="16">#REF!</definedName>
    <definedName name="地区名称7" localSheetId="16">#REF!</definedName>
    <definedName name="地区名称6" localSheetId="16">#REF!</definedName>
    <definedName name="地区名称5" localSheetId="16">#REF!</definedName>
    <definedName name="地区名称55" localSheetId="16">#REF!</definedName>
    <definedName name="_a99999222" localSheetId="16">#REF!</definedName>
    <definedName name="地区名称3" localSheetId="16">#REF!</definedName>
    <definedName name="地区名称444" localSheetId="16">#REF!</definedName>
    <definedName name="地区名称2" localSheetId="16">#REF!</definedName>
    <definedName name="地区名称1" localSheetId="16">#REF!</definedName>
    <definedName name="_a999996" localSheetId="16">#REF!</definedName>
    <definedName name="_a999995" localSheetId="16">#REF!</definedName>
    <definedName name="_a9999323" localSheetId="16">#REF!</definedName>
    <definedName name="_a99999234234" localSheetId="16">#REF!</definedName>
    <definedName name="_a999991" localSheetId="17">#REF!</definedName>
    <definedName name="_a9999555" localSheetId="17">#REF!</definedName>
    <definedName name="地区名称874" localSheetId="17">#REF!</definedName>
    <definedName name="_a999923423" localSheetId="17">#REF!</definedName>
    <definedName name="_a999991145" localSheetId="17">#REF!</definedName>
    <definedName name="地区名称45234" localSheetId="17">#REF!</definedName>
    <definedName name="地区名称32" localSheetId="17">#REF!</definedName>
    <definedName name="地区名称" localSheetId="17">#REF!</definedName>
    <definedName name="地区明确222" localSheetId="17">#REF!</definedName>
    <definedName name="_a999999999" localSheetId="17">#REF!</definedName>
    <definedName name="地区名称10" localSheetId="17">#REF!</definedName>
    <definedName name="Database" localSheetId="17">#REF!</definedName>
    <definedName name="地区名称432" localSheetId="17">#REF!</definedName>
    <definedName name="_a99999" localSheetId="17">#REF!</definedName>
    <definedName name="_a999942323" localSheetId="17">#REF!</definedName>
    <definedName name="_a9999548" localSheetId="17">#REF!</definedName>
    <definedName name="_a99996544" localSheetId="17">#REF!</definedName>
    <definedName name="地区名称9" localSheetId="17">#REF!</definedName>
    <definedName name="地区名称7" localSheetId="17">#REF!</definedName>
    <definedName name="地区名称6" localSheetId="17">#REF!</definedName>
    <definedName name="地区名称5" localSheetId="17">#REF!</definedName>
    <definedName name="地区名称55" localSheetId="17">#REF!</definedName>
    <definedName name="_a99999222" localSheetId="17">#REF!</definedName>
    <definedName name="地区名称3" localSheetId="17">#REF!</definedName>
    <definedName name="地区名称444" localSheetId="17">#REF!</definedName>
    <definedName name="地区名称2" localSheetId="17">#REF!</definedName>
    <definedName name="地区名称1" localSheetId="17">#REF!</definedName>
    <definedName name="_a999996" localSheetId="17">#REF!</definedName>
    <definedName name="_a999995" localSheetId="17">#REF!</definedName>
    <definedName name="_a9999323" localSheetId="17">#REF!</definedName>
    <definedName name="_a99999234234" localSheetId="17">#REF!</definedName>
    <definedName name="地区名称3" localSheetId="19">#REF!</definedName>
    <definedName name="地区名称2" localSheetId="19">#REF!</definedName>
    <definedName name="地区名称1" localSheetId="19">#REF!</definedName>
    <definedName name="_xlnm.Print_Titles" localSheetId="19">社会保险基金预算支出表!$4:$4</definedName>
    <definedName name="_a999991" localSheetId="19">#REF!</definedName>
    <definedName name="_a99999" localSheetId="19">#REF!</definedName>
    <definedName name="地区名称" localSheetId="19">#REF!</definedName>
    <definedName name="_xlnm.Print_Area" localSheetId="19">社会保险基金预算支出表!$A:$C</definedName>
    <definedName name="Database" localSheetId="19">#REF!</definedName>
    <definedName name="_a999991" localSheetId="6">#REF!</definedName>
    <definedName name="_a9999555" localSheetId="6">#REF!</definedName>
    <definedName name="地区名称874" localSheetId="6">#REF!</definedName>
    <definedName name="计划1" localSheetId="6">{#N/A,#N/A,FALSE,"p9";#N/A,#N/A,FALSE,"p1";#N/A,#N/A,FALSE,"p2";#N/A,#N/A,FALSE,"p3";#N/A,#N/A,FALSE,"p4";#N/A,#N/A,FALSE,"p5";#N/A,#N/A,FALSE,"p6";#N/A,#N/A,FALSE,"p7";#N/A,#N/A,FALSE,"p8"}</definedName>
    <definedName name="_a999923423" localSheetId="6">#REF!</definedName>
    <definedName name="_a999991145" localSheetId="6">#REF!</definedName>
    <definedName name="地区名称45234" localSheetId="6">#REF!</definedName>
    <definedName name="地区名称32" localSheetId="6">#REF!</definedName>
    <definedName name="地区名称" localSheetId="6">#REF!</definedName>
    <definedName name="wrn.月报打印." localSheetId="6">{#N/A,#N/A,FALSE,"p9";#N/A,#N/A,FALSE,"p1";#N/A,#N/A,FALSE,"p2";#N/A,#N/A,FALSE,"p3";#N/A,#N/A,FALSE,"p4";#N/A,#N/A,FALSE,"p5";#N/A,#N/A,FALSE,"p6";#N/A,#N/A,FALSE,"p7";#N/A,#N/A,FALSE,"p8"}</definedName>
    <definedName name="地区明确222" localSheetId="6">#REF!</definedName>
    <definedName name="_a999999999" localSheetId="6">#REF!</definedName>
    <definedName name="地区名称10" localSheetId="6">#REF!</definedName>
    <definedName name="Database" localSheetId="6">#REF!</definedName>
    <definedName name="地区名称432" localSheetId="6">#REF!</definedName>
    <definedName name="_a99999" localSheetId="6">#REF!</definedName>
    <definedName name="_a999942323" localSheetId="6">#REF!</definedName>
    <definedName name="_a9999548" localSheetId="6">#REF!</definedName>
    <definedName name="_a99996544" localSheetId="6">#REF!</definedName>
    <definedName name="地区名称9" localSheetId="6">#REF!</definedName>
    <definedName name="地区名称7" localSheetId="6">#REF!</definedName>
    <definedName name="地区名称6" localSheetId="6">#REF!</definedName>
    <definedName name="地区名称5" localSheetId="6">#REF!</definedName>
    <definedName name="地区名称55" localSheetId="6">#REF!</definedName>
    <definedName name="_a99999222" localSheetId="6">#REF!</definedName>
    <definedName name="基金" localSheetId="6">{#N/A,#N/A,FALSE,"p9";#N/A,#N/A,FALSE,"p1";#N/A,#N/A,FALSE,"p2";#N/A,#N/A,FALSE,"p3";#N/A,#N/A,FALSE,"p4";#N/A,#N/A,FALSE,"p5";#N/A,#N/A,FALSE,"p6";#N/A,#N/A,FALSE,"p7";#N/A,#N/A,FALSE,"p8"}</definedName>
    <definedName name="地区名称3" localSheetId="6">#REF!</definedName>
    <definedName name="地区名称444" localSheetId="6">#REF!</definedName>
    <definedName name="地区名称2" localSheetId="6">#REF!</definedName>
    <definedName name="地区名称1" localSheetId="6">#REF!</definedName>
    <definedName name="_a999996" localSheetId="6">#REF!</definedName>
    <definedName name="_a999995" localSheetId="6">#REF!</definedName>
    <definedName name="_a9999323" localSheetId="6">#REF!</definedName>
    <definedName name="_a99999234234" localSheetId="6">#REF!</definedName>
    <definedName name="_a999991" localSheetId="26">#REF!</definedName>
    <definedName name="_a9999555" localSheetId="26">#REF!</definedName>
    <definedName name="地区名称874" localSheetId="26">#REF!</definedName>
    <definedName name="_a999923423" localSheetId="26">#REF!</definedName>
    <definedName name="_a999991145" localSheetId="26">#REF!</definedName>
    <definedName name="地区名称45234" localSheetId="26">#REF!</definedName>
    <definedName name="地区名称32" localSheetId="26">#REF!</definedName>
    <definedName name="地区名称" localSheetId="26">#REF!</definedName>
    <definedName name="地区明确222" localSheetId="26">#REF!</definedName>
    <definedName name="_a999999999" localSheetId="26">#REF!</definedName>
    <definedName name="地区名称10" localSheetId="26">#REF!</definedName>
    <definedName name="Database" localSheetId="26">#REF!</definedName>
    <definedName name="地区名称432" localSheetId="26">#REF!</definedName>
    <definedName name="_a99999" localSheetId="26">#REF!</definedName>
    <definedName name="_a999942323" localSheetId="26">#REF!</definedName>
    <definedName name="_a9999548" localSheetId="26">#REF!</definedName>
    <definedName name="_a99996544" localSheetId="26">#REF!</definedName>
    <definedName name="地区名称9" localSheetId="26">#REF!</definedName>
    <definedName name="地区名称7" localSheetId="26">#REF!</definedName>
    <definedName name="地区名称6" localSheetId="26">#REF!</definedName>
    <definedName name="地区名称5" localSheetId="26">#REF!</definedName>
    <definedName name="地区名称55" localSheetId="26">#REF!</definedName>
    <definedName name="_a99999222" localSheetId="26">#REF!</definedName>
    <definedName name="地区名称3" localSheetId="26">#REF!</definedName>
    <definedName name="地区名称444" localSheetId="26">#REF!</definedName>
    <definedName name="地区名称2" localSheetId="26">#REF!</definedName>
    <definedName name="地区名称1" localSheetId="26">#REF!</definedName>
    <definedName name="_a999996" localSheetId="26">#REF!</definedName>
    <definedName name="_a999995" localSheetId="26">#REF!</definedName>
    <definedName name="_a9999323" localSheetId="26">#REF!</definedName>
    <definedName name="_a99999234234" localSheetId="26">#REF!</definedName>
    <definedName name="_xlnm.Print_Area" localSheetId="2">一般公共预算支出功能分类表!$A:$C</definedName>
    <definedName name="_xlnm.Print_Titles" localSheetId="2">一般公共预算支出功能分类表!$4:$5</definedName>
    <definedName name="wrn.月报打印." localSheetId="0">{#N/A,#N/A,FALSE,"p9";#N/A,#N/A,FALSE,"p1";#N/A,#N/A,FALSE,"p2";#N/A,#N/A,FALSE,"p3";#N/A,#N/A,FALSE,"p4";#N/A,#N/A,FALSE,"p5";#N/A,#N/A,FALSE,"p6";#N/A,#N/A,FALSE,"p7";#N/A,#N/A,FALSE,"p8"}</definedName>
    <definedName name="基金" localSheetId="0">{#N/A,#N/A,FALSE,"p9";#N/A,#N/A,FALSE,"p1";#N/A,#N/A,FALSE,"p2";#N/A,#N/A,FALSE,"p3";#N/A,#N/A,FALSE,"p4";#N/A,#N/A,FALSE,"p5";#N/A,#N/A,FALSE,"p6";#N/A,#N/A,FALSE,"p7";#N/A,#N/A,FALSE,"p8"}</definedName>
    <definedName name="计划1" localSheetId="0">{#N/A,#N/A,FALSE,"p9";#N/A,#N/A,FALSE,"p1";#N/A,#N/A,FALSE,"p2";#N/A,#N/A,FALSE,"p3";#N/A,#N/A,FALSE,"p4";#N/A,#N/A,FALSE,"p5";#N/A,#N/A,FALSE,"p6";#N/A,#N/A,FALSE,"p7";#N/A,#N/A,FALSE,"p8"}</definedName>
    <definedName name="地区名称" localSheetId="0">#REF!</definedName>
    <definedName name="_a999991" localSheetId="7">#REF!</definedName>
    <definedName name="_a9999555" localSheetId="7">#REF!</definedName>
    <definedName name="地区名称874" localSheetId="7">#REF!</definedName>
    <definedName name="计划1" localSheetId="7">{#N/A,#N/A,FALSE,"p9";#N/A,#N/A,FALSE,"p1";#N/A,#N/A,FALSE,"p2";#N/A,#N/A,FALSE,"p3";#N/A,#N/A,FALSE,"p4";#N/A,#N/A,FALSE,"p5";#N/A,#N/A,FALSE,"p6";#N/A,#N/A,FALSE,"p7";#N/A,#N/A,FALSE,"p8"}</definedName>
    <definedName name="_a999923423" localSheetId="7">#REF!</definedName>
    <definedName name="_a999991145" localSheetId="7">#REF!</definedName>
    <definedName name="地区名称45234" localSheetId="7">#REF!</definedName>
    <definedName name="地区名称32" localSheetId="7">#REF!</definedName>
    <definedName name="wrn.月报打印." localSheetId="7">{#N/A,#N/A,FALSE,"p9";#N/A,#N/A,FALSE,"p1";#N/A,#N/A,FALSE,"p2";#N/A,#N/A,FALSE,"p3";#N/A,#N/A,FALSE,"p4";#N/A,#N/A,FALSE,"p5";#N/A,#N/A,FALSE,"p6";#N/A,#N/A,FALSE,"p7";#N/A,#N/A,FALSE,"p8"}</definedName>
    <definedName name="地区名称" localSheetId="7">#REF!</definedName>
    <definedName name="地区明确222" localSheetId="7">#REF!</definedName>
    <definedName name="_a999999999" localSheetId="7">#REF!</definedName>
    <definedName name="地区名称10" localSheetId="7">#REF!</definedName>
    <definedName name="Database" localSheetId="7">#REF!</definedName>
    <definedName name="地区名称432" localSheetId="7">#REF!</definedName>
    <definedName name="_a99999" localSheetId="7">#REF!</definedName>
    <definedName name="_a999942323" localSheetId="7">#REF!</definedName>
    <definedName name="_a9999548" localSheetId="7">#REF!</definedName>
    <definedName name="_a99996544" localSheetId="7">#REF!</definedName>
    <definedName name="地区名称9" localSheetId="7">#REF!</definedName>
    <definedName name="地区名称7" localSheetId="7">#REF!</definedName>
    <definedName name="地区名称6" localSheetId="7">#REF!</definedName>
    <definedName name="地区名称5" localSheetId="7">#REF!</definedName>
    <definedName name="地区名称55" localSheetId="7">#REF!</definedName>
    <definedName name="_a99999222" localSheetId="7">#REF!</definedName>
    <definedName name="基金" localSheetId="7">{#N/A,#N/A,FALSE,"p9";#N/A,#N/A,FALSE,"p1";#N/A,#N/A,FALSE,"p2";#N/A,#N/A,FALSE,"p3";#N/A,#N/A,FALSE,"p4";#N/A,#N/A,FALSE,"p5";#N/A,#N/A,FALSE,"p6";#N/A,#N/A,FALSE,"p7";#N/A,#N/A,FALSE,"p8"}</definedName>
    <definedName name="地区名称3" localSheetId="7">#REF!</definedName>
    <definedName name="地区名称444" localSheetId="7">#REF!</definedName>
    <definedName name="地区名称2" localSheetId="7">#REF!</definedName>
    <definedName name="地区名称1" localSheetId="7">#REF!</definedName>
    <definedName name="_a999996" localSheetId="7">#REF!</definedName>
    <definedName name="_a999995" localSheetId="7">#REF!</definedName>
    <definedName name="_a9999323" localSheetId="7">#REF!</definedName>
    <definedName name="_a99999234234" localSheetId="7">#REF!</definedName>
    <definedName name="_xlnm.Print_Titles" localSheetId="3">一般公共预算基本支出经济分类表!$4:$4</definedName>
    <definedName name="_a999991" localSheetId="15">#REF!</definedName>
    <definedName name="_a9999555" localSheetId="15">#REF!</definedName>
    <definedName name="地区名称874" localSheetId="15">#REF!</definedName>
    <definedName name="_a999923423" localSheetId="15">#REF!</definedName>
    <definedName name="_a999991145" localSheetId="15">#REF!</definedName>
    <definedName name="地区名称45234" localSheetId="15">#REF!</definedName>
    <definedName name="地区名称32" localSheetId="15">#REF!</definedName>
    <definedName name="地区名称" localSheetId="15">#REF!</definedName>
    <definedName name="地区明确222" localSheetId="15">#REF!</definedName>
    <definedName name="_a999999999" localSheetId="15">#REF!</definedName>
    <definedName name="地区名称10" localSheetId="15">#REF!</definedName>
    <definedName name="Database" localSheetId="15">#REF!</definedName>
    <definedName name="地区名称432" localSheetId="15">#REF!</definedName>
    <definedName name="_a99999" localSheetId="15">#REF!</definedName>
    <definedName name="_xlnm.Print_Area" localSheetId="15">国有资本经营预算本级支出表!$A:$C</definedName>
    <definedName name="_a999942323" localSheetId="15">#REF!</definedName>
    <definedName name="_a9999548" localSheetId="15">#REF!</definedName>
    <definedName name="_a99996544" localSheetId="15">#REF!</definedName>
    <definedName name="_xlnm.Print_Titles" localSheetId="15">国有资本经营预算本级支出表!$4:$4</definedName>
    <definedName name="地区名称9" localSheetId="15">#REF!</definedName>
    <definedName name="地区名称7" localSheetId="15">#REF!</definedName>
    <definedName name="地区名称6" localSheetId="15">#REF!</definedName>
    <definedName name="地区名称5" localSheetId="15">#REF!</definedName>
    <definedName name="地区名称55" localSheetId="15">#REF!</definedName>
    <definedName name="_a99999222" localSheetId="15">#REF!</definedName>
    <definedName name="地区名称3" localSheetId="15">#REF!</definedName>
    <definedName name="地区名称444" localSheetId="15">#REF!</definedName>
    <definedName name="地区名称2" localSheetId="15">#REF!</definedName>
    <definedName name="地区名称1" localSheetId="15">#REF!</definedName>
    <definedName name="_a999996" localSheetId="15">#REF!</definedName>
    <definedName name="_a999995" localSheetId="15">#REF!</definedName>
    <definedName name="_a9999323" localSheetId="15">#REF!</definedName>
    <definedName name="_a99999234234" localSheetId="15">#REF!</definedName>
    <definedName name="地区名称" localSheetId="8">#REF!</definedName>
    <definedName name="_a99999" localSheetId="8">#REF!</definedName>
    <definedName name="Database" localSheetId="8">#REF!</definedName>
    <definedName name="_xlnm.Print_Titles" localSheetId="8">政府性基金预算收入表!$4:$4</definedName>
    <definedName name="_a999991" localSheetId="25">#REF!</definedName>
    <definedName name="_a9999555" localSheetId="25">#REF!</definedName>
    <definedName name="地区名称874" localSheetId="25">#REF!</definedName>
    <definedName name="_a999923423" localSheetId="25">#REF!</definedName>
    <definedName name="_a999991145" localSheetId="25">#REF!</definedName>
    <definedName name="地区名称45234" localSheetId="25">#REF!</definedName>
    <definedName name="地区名称32" localSheetId="25">#REF!</definedName>
    <definedName name="地区名称" localSheetId="25">#REF!</definedName>
    <definedName name="地区明确222" localSheetId="25">#REF!</definedName>
    <definedName name="_a999999999" localSheetId="25">#REF!</definedName>
    <definedName name="地区名称10" localSheetId="25">#REF!</definedName>
    <definedName name="Database" localSheetId="25">#REF!</definedName>
    <definedName name="地区名称432" localSheetId="25">#REF!</definedName>
    <definedName name="_a99999" localSheetId="25">#REF!</definedName>
    <definedName name="_a999942323" localSheetId="25">#REF!</definedName>
    <definedName name="_a9999548" localSheetId="25">#REF!</definedName>
    <definedName name="_a99996544" localSheetId="25">#REF!</definedName>
    <definedName name="地区名称9" localSheetId="25">#REF!</definedName>
    <definedName name="地区名称7" localSheetId="25">#REF!</definedName>
    <definedName name="地区名称6" localSheetId="25">#REF!</definedName>
    <definedName name="地区名称5" localSheetId="25">#REF!</definedName>
    <definedName name="地区名称55" localSheetId="25">#REF!</definedName>
    <definedName name="_a99999222" localSheetId="25">#REF!</definedName>
    <definedName name="地区名称3" localSheetId="25">#REF!</definedName>
    <definedName name="地区名称444" localSheetId="25">#REF!</definedName>
    <definedName name="地区名称2" localSheetId="25">#REF!</definedName>
    <definedName name="地区名称1" localSheetId="25">#REF!</definedName>
    <definedName name="_a999996" localSheetId="25">#REF!</definedName>
    <definedName name="_a999995" localSheetId="25">#REF!</definedName>
    <definedName name="_a9999323" localSheetId="25">#REF!</definedName>
    <definedName name="_a99999234234" localSheetId="25">#REF!</definedName>
    <definedName name="地区名称2" localSheetId="18">#REF!</definedName>
    <definedName name="地区名称1" localSheetId="18">#REF!</definedName>
    <definedName name="地区名称" localSheetId="18">#REF!</definedName>
    <definedName name="_a99999" localSheetId="18">#REF!</definedName>
    <definedName name="Database" localSheetId="18">#REF!</definedName>
    <definedName name="_xlnm.Print_Titles" localSheetId="18">社会保险基金预算本级收入表!$4:$4</definedName>
    <definedName name="_a999991" localSheetId="13">#REF!</definedName>
    <definedName name="_a9999555" localSheetId="13">#REF!</definedName>
    <definedName name="地区名称874" localSheetId="13">#REF!</definedName>
    <definedName name="_a999923423" localSheetId="13">#REF!</definedName>
    <definedName name="_a999991145" localSheetId="13">#REF!</definedName>
    <definedName name="地区名称45234" localSheetId="13">#REF!</definedName>
    <definedName name="地区名称32" localSheetId="13">#REF!</definedName>
    <definedName name="地区名称" localSheetId="13">#REF!</definedName>
    <definedName name="地区明确222" localSheetId="13">#REF!</definedName>
    <definedName name="_a999999999" localSheetId="13">#REF!</definedName>
    <definedName name="地区名称10" localSheetId="13">#REF!</definedName>
    <definedName name="Database" localSheetId="13">#REF!</definedName>
    <definedName name="地区名称432" localSheetId="13">#REF!</definedName>
    <definedName name="_a99999" localSheetId="13">#REF!</definedName>
    <definedName name="_a999942323" localSheetId="13">#REF!</definedName>
    <definedName name="_a9999548" localSheetId="13">#REF!</definedName>
    <definedName name="_a99996544" localSheetId="13">#REF!</definedName>
    <definedName name="_xlnm.Print_Titles" localSheetId="13">国有资本经营预算收入表!$4:$4</definedName>
    <definedName name="地区名称9" localSheetId="13">#REF!</definedName>
    <definedName name="地区名称7" localSheetId="13">#REF!</definedName>
    <definedName name="地区名称6" localSheetId="13">#REF!</definedName>
    <definedName name="地区名称5" localSheetId="13">#REF!</definedName>
    <definedName name="地区名称55" localSheetId="13">#REF!</definedName>
    <definedName name="_a99999222" localSheetId="13">#REF!</definedName>
    <definedName name="地区名称3" localSheetId="13">#REF!</definedName>
    <definedName name="地区名称444" localSheetId="13">#REF!</definedName>
    <definedName name="地区名称2" localSheetId="13">#REF!</definedName>
    <definedName name="地区名称1" localSheetId="13">#REF!</definedName>
    <definedName name="_a999996" localSheetId="13">#REF!</definedName>
    <definedName name="_a999995" localSheetId="13">#REF!</definedName>
    <definedName name="_a9999323" localSheetId="13">#REF!</definedName>
    <definedName name="_a99999234234" localSheetId="13">#REF!</definedName>
    <definedName name="_a999991" localSheetId="14">#REF!</definedName>
    <definedName name="_a9999555" localSheetId="14">#REF!</definedName>
    <definedName name="地区名称874" localSheetId="14">#REF!</definedName>
    <definedName name="_a999923423" localSheetId="14">#REF!</definedName>
    <definedName name="_a999991145" localSheetId="14">#REF!</definedName>
    <definedName name="地区名称45234" localSheetId="14">#REF!</definedName>
    <definedName name="地区名称32" localSheetId="14">#REF!</definedName>
    <definedName name="地区名称" localSheetId="14">#REF!</definedName>
    <definedName name="地区明确222" localSheetId="14">#REF!</definedName>
    <definedName name="_a999999999" localSheetId="14">#REF!</definedName>
    <definedName name="地区名称10" localSheetId="14">#REF!</definedName>
    <definedName name="Database" localSheetId="14">#REF!</definedName>
    <definedName name="地区名称432" localSheetId="14">#REF!</definedName>
    <definedName name="_a99999" localSheetId="14">#REF!</definedName>
    <definedName name="_a999942323" localSheetId="14">#REF!</definedName>
    <definedName name="_a9999548" localSheetId="14">#REF!</definedName>
    <definedName name="_a99996544" localSheetId="14">#REF!</definedName>
    <definedName name="地区名称9" localSheetId="14">#REF!</definedName>
    <definedName name="地区名称7" localSheetId="14">#REF!</definedName>
    <definedName name="地区名称6" localSheetId="14">#REF!</definedName>
    <definedName name="地区名称5" localSheetId="14">#REF!</definedName>
    <definedName name="地区名称55" localSheetId="14">#REF!</definedName>
    <definedName name="_a99999222" localSheetId="14">#REF!</definedName>
    <definedName name="地区名称3" localSheetId="14">#REF!</definedName>
    <definedName name="地区名称444" localSheetId="14">#REF!</definedName>
    <definedName name="地区名称2" localSheetId="14">#REF!</definedName>
    <definedName name="地区名称1" localSheetId="14">#REF!</definedName>
    <definedName name="_a999996" localSheetId="14">#REF!</definedName>
    <definedName name="_a999995" localSheetId="14">#REF!</definedName>
    <definedName name="_a9999323" localSheetId="14">#REF!</definedName>
    <definedName name="_a99999234234" localSheetId="14">#REF!</definedName>
    <definedName name="地区名称9">#REF!</definedName>
    <definedName name="地区名称">#REF!</definedName>
    <definedName name="地区名称7">#REF!</definedName>
    <definedName name="地区名称6">#REF!</definedName>
    <definedName name="地区名称5">#REF!</definedName>
    <definedName name="地区名称3">#REF!</definedName>
    <definedName name="地区名称2">#REF!</definedName>
    <definedName name="地区名称1">#REF!</definedName>
    <definedName name="_a999996">#REF!</definedName>
    <definedName name="_a999995">#REF!</definedName>
    <definedName name="_a999991">#REF!</definedName>
    <definedName name="地区名称874">#REF!</definedName>
    <definedName name="wrn.月报打印.">{#N/A,#N/A,FALSE,"p9";#N/A,#N/A,FALSE,"p1";#N/A,#N/A,FALSE,"p2";#N/A,#N/A,FALSE,"p3";#N/A,#N/A,FALSE,"p4";#N/A,#N/A,FALSE,"p5";#N/A,#N/A,FALSE,"p6";#N/A,#N/A,FALSE,"p7";#N/A,#N/A,FALSE,"p8"}</definedName>
    <definedName name="_a99999222">#REF!</definedName>
    <definedName name="_a999991145">#REF!</definedName>
    <definedName name="_a99999">#REF!</definedName>
    <definedName name="_a999923423">#REF!</definedName>
    <definedName name="地区名称10">#REF!</definedName>
    <definedName name="_a9999555">#REF!</definedName>
    <definedName name="_a999942323">#REF!</definedName>
    <definedName name="地区名称444">#REF!</definedName>
    <definedName name="地区名称32">#REF!</definedName>
    <definedName name="_a9999323">#REF!</definedName>
    <definedName name="_a99999234234">#REF!</definedName>
    <definedName name="计划2">{#N/A,#N/A,FALSE,"p9";#N/A,#N/A,FALSE,"p1";#N/A,#N/A,FALSE,"p2";#N/A,#N/A,FALSE,"p3";#N/A,#N/A,FALSE,"p4";#N/A,#N/A,FALSE,"p5";#N/A,#N/A,FALSE,"p6";#N/A,#N/A,FALSE,"p7";#N/A,#N/A,FALSE,"p8"}</definedName>
    <definedName name="计划1">{#N/A,#N/A,FALSE,"p9";#N/A,#N/A,FALSE,"p1";#N/A,#N/A,FALSE,"p2";#N/A,#N/A,FALSE,"p3";#N/A,#N/A,FALSE,"p4";#N/A,#N/A,FALSE,"p5";#N/A,#N/A,FALSE,"p6";#N/A,#N/A,FALSE,"p7";#N/A,#N/A,FALSE,"p8"}</definedName>
    <definedName name="地区明确222">#REF!</definedName>
    <definedName name="_a9999548">#REF!</definedName>
    <definedName name="地区名称45234">#REF!</definedName>
    <definedName name="基金">{#N/A,#N/A,FALSE,"p9";#N/A,#N/A,FALSE,"p1";#N/A,#N/A,FALSE,"p2";#N/A,#N/A,FALSE,"p3";#N/A,#N/A,FALSE,"p4";#N/A,#N/A,FALSE,"p5";#N/A,#N/A,FALSE,"p6";#N/A,#N/A,FALSE,"p7";#N/A,#N/A,FALSE,"p8"}</definedName>
    <definedName name="Database">#REF!</definedName>
    <definedName name="_a999999999">#REF!</definedName>
    <definedName name="_Order2">255</definedName>
    <definedName name="_Order1">255</definedName>
    <definedName name="地区名称55">#REF!</definedName>
    <definedName name="地区名称432">#REF!</definedName>
    <definedName name="_a9999654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<sst xmlns="http://schemas.openxmlformats.org/spreadsheetml/2006/main" count="1247" uniqueCount="690">
  <si>
    <r>
      <rPr>
        <sz val="11"/>
        <color rgb="FF000000"/>
        <rFont val="黑体"/>
        <charset val="134"/>
      </rPr>
      <t>附表</t>
    </r>
    <r>
      <rPr>
        <sz val="11"/>
        <color rgb="FF000000"/>
        <rFont val="Times New Roman"/>
        <charset val="134"/>
      </rPr>
      <t>1-1</t>
    </r>
  </si>
  <si>
    <t>一般公共预算收入表</t>
  </si>
  <si>
    <t>单位：万元</t>
  </si>
  <si>
    <t>项目</t>
  </si>
  <si>
    <t>预算数</t>
  </si>
  <si>
    <t>一般公共预算收入总计</t>
  </si>
  <si>
    <t xml:space="preserve">  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</si>
  <si>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</si>
  <si>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</si>
  <si>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</si>
  <si>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</si>
  <si>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</si>
  <si>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</si>
  <si>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</si>
  <si>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</si>
  <si>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</si>
  <si>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</si>
  <si>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</si>
  <si>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</si>
  <si>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</si>
  <si>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非税收入</t>
  </si>
  <si>
    <t xml:space="preserve">    专项收入</t>
  </si>
  <si>
    <t xml:space="preserve">    行政事业性收费收入</t>
  </si>
  <si>
    <t xml:space="preserve">    罚没收入</t>
  </si>
  <si>
    <t xml:space="preserve">    国有资源(资产)有偿使用收入</t>
  </si>
  <si>
    <t xml:space="preserve">    捐赠收入</t>
  </si>
  <si>
    <t xml:space="preserve">    政府住房基金收入</t>
  </si>
  <si>
    <t xml:space="preserve">    其他收入</t>
  </si>
  <si>
    <t>上级补助收入</t>
  </si>
  <si>
    <t>上年债券结转</t>
  </si>
  <si>
    <t>上年专项结转</t>
  </si>
  <si>
    <t>动用预算稳定调节基金</t>
  </si>
  <si>
    <t>调入资金</t>
  </si>
  <si>
    <t>收 入 总 计</t>
  </si>
  <si>
    <r>
      <rPr>
        <sz val="11"/>
        <color rgb="FF000000"/>
        <rFont val="黑体"/>
        <charset val="134"/>
      </rPr>
      <t>附表</t>
    </r>
    <r>
      <rPr>
        <sz val="11"/>
        <color rgb="FF000000"/>
        <rFont val="Times New Roman"/>
        <charset val="134"/>
      </rPr>
      <t>1-2</t>
    </r>
  </si>
  <si>
    <t>一般公共预算支出表</t>
  </si>
  <si>
    <t>科目编码</t>
  </si>
  <si>
    <t>科目（单位）名称</t>
  </si>
  <si>
    <t>合计</t>
  </si>
  <si>
    <t>本级支出</t>
  </si>
  <si>
    <t>201</t>
  </si>
  <si>
    <t>一般公共服务支出类合计</t>
  </si>
  <si>
    <t xml:space="preserve"> 一般公共服务支出</t>
  </si>
  <si>
    <t xml:space="preserve">    </t>
  </si>
  <si>
    <t xml:space="preserve"> 公共安全支出</t>
  </si>
  <si>
    <t xml:space="preserve"> 教育支出</t>
  </si>
  <si>
    <t xml:space="preserve"> 科学技术支出</t>
  </si>
  <si>
    <t xml:space="preserve"> 文化旅游体育与传媒支出</t>
  </si>
  <si>
    <t xml:space="preserve"> 社会保障和就业支出</t>
  </si>
  <si>
    <t xml:space="preserve"> 卫生健康支出</t>
  </si>
  <si>
    <t xml:space="preserve"> 节能环保支出</t>
  </si>
  <si>
    <t xml:space="preserve"> 城乡社区支出</t>
  </si>
  <si>
    <t xml:space="preserve"> 农林水支出</t>
  </si>
  <si>
    <t xml:space="preserve"> 交通运输支出</t>
  </si>
  <si>
    <t xml:space="preserve"> 资源勘探工业信息等支出</t>
  </si>
  <si>
    <t xml:space="preserve"> 商业服务业等支出</t>
  </si>
  <si>
    <t xml:space="preserve"> 自然资源海洋气象等支出</t>
  </si>
  <si>
    <t xml:space="preserve"> 住房保障支出</t>
  </si>
  <si>
    <t xml:space="preserve"> 粮油物资储备支出</t>
  </si>
  <si>
    <t xml:space="preserve"> 灾害防治及应急管理支出</t>
  </si>
  <si>
    <t xml:space="preserve"> 预备费</t>
  </si>
  <si>
    <t xml:space="preserve"> 其他支出</t>
  </si>
  <si>
    <t xml:space="preserve"> 债务付息支出</t>
  </si>
  <si>
    <t xml:space="preserve"> 债务发行费用支出</t>
  </si>
  <si>
    <t>对下税收返还和转移支付</t>
  </si>
  <si>
    <t xml:space="preserve"> 税收返还</t>
  </si>
  <si>
    <t>20101</t>
  </si>
  <si>
    <r>
      <rPr>
        <sz val="11"/>
        <color rgb="FF000000"/>
        <rFont val="Times New Roman"/>
        <charset val="134"/>
      </rPr>
      <t xml:space="preserve"> </t>
    </r>
    <r>
      <rPr>
        <sz val="11"/>
        <color rgb="FF000000"/>
        <rFont val="方正仿宋_GBK"/>
        <charset val="134"/>
      </rPr>
      <t>人大事务款合计</t>
    </r>
  </si>
  <si>
    <t xml:space="preserve"> 转移支付</t>
  </si>
  <si>
    <t xml:space="preserve"> 一般性转移支付</t>
  </si>
  <si>
    <t>2010101</t>
  </si>
  <si>
    <r>
      <rPr>
        <sz val="11"/>
        <color rgb="FF000000"/>
        <rFont val="Times New Roman"/>
        <charset val="134"/>
      </rPr>
      <t xml:space="preserve">  </t>
    </r>
    <r>
      <rPr>
        <sz val="11"/>
        <color rgb="FF000000"/>
        <rFont val="方正仿宋_GBK"/>
        <charset val="134"/>
      </rPr>
      <t>行政运行项合计</t>
    </r>
  </si>
  <si>
    <t xml:space="preserve"> 专项转移支付</t>
  </si>
  <si>
    <t>一般债券还本支出</t>
  </si>
  <si>
    <t>上解上级支出</t>
  </si>
  <si>
    <t>调出资金</t>
  </si>
  <si>
    <t>232</t>
  </si>
  <si>
    <t>债务付息支出类合计</t>
  </si>
  <si>
    <t>支 出 总 计</t>
  </si>
  <si>
    <t>23203</t>
  </si>
  <si>
    <r>
      <rPr>
        <sz val="9"/>
        <color rgb="FF000000"/>
        <rFont val="Times New Roman"/>
        <charset val="134"/>
      </rPr>
      <t xml:space="preserve"> </t>
    </r>
    <r>
      <rPr>
        <sz val="9"/>
        <color rgb="FF000000"/>
        <rFont val="宋体"/>
        <charset val="134"/>
      </rPr>
      <t>地方政府一般债务付息支出款合计</t>
    </r>
  </si>
  <si>
    <t>2320301</t>
  </si>
  <si>
    <r>
      <rPr>
        <sz val="9"/>
        <color rgb="FF000000"/>
        <rFont val="Times New Roman"/>
        <charset val="134"/>
      </rPr>
      <t xml:space="preserve">  </t>
    </r>
    <r>
      <rPr>
        <sz val="9"/>
        <color rgb="FF000000"/>
        <rFont val="宋体"/>
        <charset val="134"/>
      </rPr>
      <t>地方政府一般债券付息支出项合计</t>
    </r>
  </si>
  <si>
    <r>
      <rPr>
        <sz val="11"/>
        <color rgb="FF000000"/>
        <rFont val="宋体"/>
        <charset val="134"/>
      </rPr>
      <t>附表</t>
    </r>
    <r>
      <rPr>
        <sz val="11"/>
        <color rgb="FF000000"/>
        <rFont val="Times New Roman"/>
        <charset val="134"/>
      </rPr>
      <t>1-3</t>
    </r>
  </si>
  <si>
    <t>一般公共预算功能分类支出预算表</t>
  </si>
  <si>
    <t>总 计</t>
  </si>
  <si>
    <t>一般公共服务支出</t>
  </si>
  <si>
    <t>人大事务</t>
  </si>
  <si>
    <t>行政运行</t>
  </si>
  <si>
    <t>一般行政管理事务</t>
  </si>
  <si>
    <t>人大会议</t>
  </si>
  <si>
    <t>政协事务</t>
  </si>
  <si>
    <t>政协会议</t>
  </si>
  <si>
    <t>政府办公厅（室）及相关机构事务</t>
  </si>
  <si>
    <t>机关服务</t>
  </si>
  <si>
    <t>专项业务及机关事务管理</t>
  </si>
  <si>
    <t>事业运行</t>
  </si>
  <si>
    <t>其他政府办公厅（室）及相关机构事务支出</t>
  </si>
  <si>
    <t>发展与改革事务</t>
  </si>
  <si>
    <t>社会事业发展规划</t>
  </si>
  <si>
    <t>统计信息事务</t>
  </si>
  <si>
    <t>专项统计业务</t>
  </si>
  <si>
    <t>专项普查活动</t>
  </si>
  <si>
    <t>财政事务</t>
  </si>
  <si>
    <t>信息化建设</t>
  </si>
  <si>
    <t>财政委托业务支出</t>
  </si>
  <si>
    <t>税收事务</t>
  </si>
  <si>
    <t>税收业务</t>
  </si>
  <si>
    <t>审计事务</t>
  </si>
  <si>
    <t>审计业务</t>
  </si>
  <si>
    <t>纪检监察事务</t>
  </si>
  <si>
    <t>大案要案查处</t>
  </si>
  <si>
    <t>其他纪检监察事务支出</t>
  </si>
  <si>
    <t>商贸事务</t>
  </si>
  <si>
    <t>招商引资</t>
  </si>
  <si>
    <t>其他商贸事务支出</t>
  </si>
  <si>
    <t>档案事务</t>
  </si>
  <si>
    <t>档案馆</t>
  </si>
  <si>
    <t>民主党派及工商联事务</t>
  </si>
  <si>
    <t>群众团体事务</t>
  </si>
  <si>
    <t>党委办公厅（室）及相关机构事务</t>
  </si>
  <si>
    <t>组织事务</t>
  </si>
  <si>
    <t>其他组织事务支出</t>
  </si>
  <si>
    <t>宣传事务</t>
  </si>
  <si>
    <t>统战事务</t>
  </si>
  <si>
    <t>其他共产党事务支出</t>
  </si>
  <si>
    <t>网信事务</t>
  </si>
  <si>
    <t>市场监督管理事务</t>
  </si>
  <si>
    <t>经营主体管理</t>
  </si>
  <si>
    <t>市场秩序执法</t>
  </si>
  <si>
    <t>质量基础</t>
  </si>
  <si>
    <t>食品安全监管</t>
  </si>
  <si>
    <t>其他市场监督管理事务</t>
  </si>
  <si>
    <t>社会工作事务</t>
  </si>
  <si>
    <t>专项业务</t>
  </si>
  <si>
    <t>其他社会工作事务支出</t>
  </si>
  <si>
    <t>信访事务</t>
  </si>
  <si>
    <t>信访业务</t>
  </si>
  <si>
    <t>其他一般公共服务支出</t>
  </si>
  <si>
    <t>公共安全支出</t>
  </si>
  <si>
    <t>公安</t>
  </si>
  <si>
    <t>执法办案</t>
  </si>
  <si>
    <t>司法</t>
  </si>
  <si>
    <t>基层司法业务</t>
  </si>
  <si>
    <t>公共法律服务</t>
  </si>
  <si>
    <t>社区矫正</t>
  </si>
  <si>
    <t>其他司法支出</t>
  </si>
  <si>
    <t>教育支出</t>
  </si>
  <si>
    <t>教育管理事务</t>
  </si>
  <si>
    <t>普通教育</t>
  </si>
  <si>
    <t>学前教育</t>
  </si>
  <si>
    <t>小学教育</t>
  </si>
  <si>
    <t>初中教育</t>
  </si>
  <si>
    <t>高中教育</t>
  </si>
  <si>
    <t>其他普通教育支出</t>
  </si>
  <si>
    <t>职业教育</t>
  </si>
  <si>
    <t>中等职业教育</t>
  </si>
  <si>
    <t>成人教育</t>
  </si>
  <si>
    <t>成人初等教育</t>
  </si>
  <si>
    <t>成人中等教育</t>
  </si>
  <si>
    <t>特殊教育</t>
  </si>
  <si>
    <t>特殊学校教育</t>
  </si>
  <si>
    <t>进修及培训</t>
  </si>
  <si>
    <t>干部教育</t>
  </si>
  <si>
    <t>教育费附加安排的支出</t>
  </si>
  <si>
    <t>其他教育费附加安排的支出</t>
  </si>
  <si>
    <t>其他教育支出</t>
  </si>
  <si>
    <t>科学技术支出</t>
  </si>
  <si>
    <t>科学技术管理事务</t>
  </si>
  <si>
    <t>技术研究与开发</t>
  </si>
  <si>
    <t>其他技术研究与开发支出</t>
  </si>
  <si>
    <t>科技条件与服务</t>
  </si>
  <si>
    <t>技术创新服务体系</t>
  </si>
  <si>
    <t>科学技术普及</t>
  </si>
  <si>
    <t>机构运行</t>
  </si>
  <si>
    <t>科技交流与合作</t>
  </si>
  <si>
    <t>国际交流与合作</t>
  </si>
  <si>
    <t>其他科学技术支出</t>
  </si>
  <si>
    <t>文化旅游体育与传媒支出</t>
  </si>
  <si>
    <t>文化和旅游</t>
  </si>
  <si>
    <t>文化创作与保护</t>
  </si>
  <si>
    <t>其他文化和旅游支出</t>
  </si>
  <si>
    <t>文物</t>
  </si>
  <si>
    <t>文物保护</t>
  </si>
  <si>
    <t>其他文物支出</t>
  </si>
  <si>
    <t>广播电视</t>
  </si>
  <si>
    <t>广播电视事务</t>
  </si>
  <si>
    <t>其他文化旅游体育与传媒支出</t>
  </si>
  <si>
    <t>社会保障和就业支出</t>
  </si>
  <si>
    <t>人力资源和社会保障管理事务</t>
  </si>
  <si>
    <t>综合业务管理</t>
  </si>
  <si>
    <t>就业管理事务</t>
  </si>
  <si>
    <t>社会保险经办机构</t>
  </si>
  <si>
    <t>其他人力资源和社会保障管理事务支出</t>
  </si>
  <si>
    <t>民政管理事务</t>
  </si>
  <si>
    <t>其他民政管理事务支出</t>
  </si>
  <si>
    <t>行政事业单位养老支出</t>
  </si>
  <si>
    <t>行政单位离退休</t>
  </si>
  <si>
    <t>事业单位离退休</t>
  </si>
  <si>
    <t>离退休人员管理机构</t>
  </si>
  <si>
    <t>机关事业单位基本养老保险缴费支出</t>
  </si>
  <si>
    <t>机关事业单位职业年金缴费支出</t>
  </si>
  <si>
    <t>对机关事业单位基本养老保险基金的补助</t>
  </si>
  <si>
    <t>企业改革补助</t>
  </si>
  <si>
    <t>其他企业改革发展补助</t>
  </si>
  <si>
    <t>就业补助</t>
  </si>
  <si>
    <t>社会保险补贴</t>
  </si>
  <si>
    <t>其他就业补助支出</t>
  </si>
  <si>
    <t>抚恤</t>
  </si>
  <si>
    <t>死亡抚恤</t>
  </si>
  <si>
    <t>伤残抚恤</t>
  </si>
  <si>
    <t>在乡复员、退伍军人生活补助</t>
  </si>
  <si>
    <t>义务兵优待</t>
  </si>
  <si>
    <t>农村籍退役士兵老年生活补助</t>
  </si>
  <si>
    <t>其他优抚支出</t>
  </si>
  <si>
    <t>退役安置</t>
  </si>
  <si>
    <t>退役士兵安置</t>
  </si>
  <si>
    <t>军队移交政府的离退休人员安置</t>
  </si>
  <si>
    <t>军队转业干部安置</t>
  </si>
  <si>
    <t>其他退役安置支出</t>
  </si>
  <si>
    <t>社会福利</t>
  </si>
  <si>
    <t>儿童福利</t>
  </si>
  <si>
    <t>老年福利</t>
  </si>
  <si>
    <t>殡葬</t>
  </si>
  <si>
    <t>养老服务</t>
  </si>
  <si>
    <t>其他社会福利支出</t>
  </si>
  <si>
    <t>残疾人事业</t>
  </si>
  <si>
    <t>残疾人康复</t>
  </si>
  <si>
    <t>残疾人就业</t>
  </si>
  <si>
    <t>残疾人体育</t>
  </si>
  <si>
    <t>残疾人生活和护理补贴</t>
  </si>
  <si>
    <t>其他残疾人事业支出</t>
  </si>
  <si>
    <t>红十字事业</t>
  </si>
  <si>
    <t>最低生活保障</t>
  </si>
  <si>
    <t>城市最低生活保障金支出</t>
  </si>
  <si>
    <t>临时救助</t>
  </si>
  <si>
    <t>临时救助支出</t>
  </si>
  <si>
    <t>特困人员救助供养</t>
  </si>
  <si>
    <t>城市特困人员救助供养支出</t>
  </si>
  <si>
    <t>财政对基本养老保险基金的补助</t>
  </si>
  <si>
    <t>财政对企业职工基本养老保险基金的补助</t>
  </si>
  <si>
    <t>财政对城乡居民基本养老保险基金的补助</t>
  </si>
  <si>
    <t>退役军人管理事务</t>
  </si>
  <si>
    <t>拥军优属</t>
  </si>
  <si>
    <t>财政代缴社会保险费支出</t>
  </si>
  <si>
    <t>财政代缴城乡居民基本养老保险费支出</t>
  </si>
  <si>
    <t>其他社会保障和就业支出</t>
  </si>
  <si>
    <t>卫生健康支出</t>
  </si>
  <si>
    <t>卫生健康管理事务</t>
  </si>
  <si>
    <t>其他卫生健康管理事务支出</t>
  </si>
  <si>
    <t>公立医院</t>
  </si>
  <si>
    <t>综合医院</t>
  </si>
  <si>
    <t>基层医疗卫生机构</t>
  </si>
  <si>
    <t>城市社区卫生机构</t>
  </si>
  <si>
    <t>乡镇卫生院</t>
  </si>
  <si>
    <t>其他基层医疗卫生机构支出</t>
  </si>
  <si>
    <t>公共卫生</t>
  </si>
  <si>
    <t>疾病预防控制机构</t>
  </si>
  <si>
    <t>卫生监督机构</t>
  </si>
  <si>
    <t>妇幼保健机构</t>
  </si>
  <si>
    <t>基本公共卫生服务</t>
  </si>
  <si>
    <t>重大公共卫生服务</t>
  </si>
  <si>
    <t>其他公共卫生支出</t>
  </si>
  <si>
    <t>计划生育事务</t>
  </si>
  <si>
    <t>计划生育服务</t>
  </si>
  <si>
    <t>其他计划生育事务支出</t>
  </si>
  <si>
    <t>行政事业单位医疗</t>
  </si>
  <si>
    <t>行政单位医疗</t>
  </si>
  <si>
    <t>事业单位医疗</t>
  </si>
  <si>
    <t>公务员医疗补助</t>
  </si>
  <si>
    <t>财政对基本医疗保险基金的补助</t>
  </si>
  <si>
    <t>财政对城乡居民基本医疗保险基金的补助</t>
  </si>
  <si>
    <t>优抚对象医疗</t>
  </si>
  <si>
    <t>优抚对象医疗补助</t>
  </si>
  <si>
    <t>医疗保障管理事务</t>
  </si>
  <si>
    <t>医疗保障经办事务</t>
  </si>
  <si>
    <t>中医药事务</t>
  </si>
  <si>
    <t>其他中医药事务支出</t>
  </si>
  <si>
    <t>育幼服务</t>
  </si>
  <si>
    <t>育儿补贴</t>
  </si>
  <si>
    <t>节能环保支出</t>
  </si>
  <si>
    <t>环境保护管理事务</t>
  </si>
  <si>
    <t>污染防治</t>
  </si>
  <si>
    <t>大气</t>
  </si>
  <si>
    <t>自然生态保护</t>
  </si>
  <si>
    <t>自然保护地</t>
  </si>
  <si>
    <t>森林保护修复</t>
  </si>
  <si>
    <t>森林管护</t>
  </si>
  <si>
    <t>城乡社区支出</t>
  </si>
  <si>
    <t>城乡社区管理事务</t>
  </si>
  <si>
    <t>城管执法</t>
  </si>
  <si>
    <t>住宅建设与房地产市场监管</t>
  </si>
  <si>
    <t>城乡社区公共设施</t>
  </si>
  <si>
    <t>小城镇基础设施建设</t>
  </si>
  <si>
    <t>其他城乡社区公共设施支出</t>
  </si>
  <si>
    <t>城乡社区环境卫生</t>
  </si>
  <si>
    <t>农林水支出</t>
  </si>
  <si>
    <t>农业农村</t>
  </si>
  <si>
    <t>科技转化与推广服务</t>
  </si>
  <si>
    <t>病虫害控制</t>
  </si>
  <si>
    <t>农产品质量安全</t>
  </si>
  <si>
    <t>防灾救灾</t>
  </si>
  <si>
    <t>稳定农民收入补贴</t>
  </si>
  <si>
    <t>农村合作经济</t>
  </si>
  <si>
    <t>农村社会事业</t>
  </si>
  <si>
    <t>对高校毕业生到基层任职补助</t>
  </si>
  <si>
    <t>耕地建设与利用</t>
  </si>
  <si>
    <t>其他农业农村支出</t>
  </si>
  <si>
    <t>林业和草原</t>
  </si>
  <si>
    <t>森林资源培育</t>
  </si>
  <si>
    <t>其他林业和草原支出</t>
  </si>
  <si>
    <t>水利</t>
  </si>
  <si>
    <t>水利行业业务管理</t>
  </si>
  <si>
    <t>水利工程运行与维护</t>
  </si>
  <si>
    <t>水土保持</t>
  </si>
  <si>
    <t>水资源节约管理与保护</t>
  </si>
  <si>
    <t>水质监测</t>
  </si>
  <si>
    <t>防汛</t>
  </si>
  <si>
    <t>江河湖库水系综合整治</t>
  </si>
  <si>
    <t>农村供水</t>
  </si>
  <si>
    <t>其他水利支出</t>
  </si>
  <si>
    <t>巩固脱贫攻坚成果衔接乡村振兴</t>
  </si>
  <si>
    <t>农村基础设施建设</t>
  </si>
  <si>
    <t>农村综合改革</t>
  </si>
  <si>
    <t>对村级公益事业建设的补助</t>
  </si>
  <si>
    <t>对村民委员会和村党支部的补助</t>
  </si>
  <si>
    <t>对村集体经济组织的补助</t>
  </si>
  <si>
    <t>普惠金融发展支出</t>
  </si>
  <si>
    <t>农业保险保费补贴</t>
  </si>
  <si>
    <t>创业担保贷款贴息及奖补</t>
  </si>
  <si>
    <t>其他农林水支出</t>
  </si>
  <si>
    <t>交通运输支出</t>
  </si>
  <si>
    <t>公路水路运输</t>
  </si>
  <si>
    <t>公路建设</t>
  </si>
  <si>
    <t>公路养护</t>
  </si>
  <si>
    <t>公路运输管理</t>
  </si>
  <si>
    <t>资源勘探工业信息等支出</t>
  </si>
  <si>
    <t>工业和信息产业</t>
  </si>
  <si>
    <t>支持中小企业发展和管理支出</t>
  </si>
  <si>
    <t>中小企业发展专项</t>
  </si>
  <si>
    <t>商业服务业等支出</t>
  </si>
  <si>
    <t>商业流通事务</t>
  </si>
  <si>
    <t>涉外发展服务支出</t>
  </si>
  <si>
    <t>其他涉外发展服务支出</t>
  </si>
  <si>
    <t>自然资源海洋气象等支出</t>
  </si>
  <si>
    <t>自然资源事务</t>
  </si>
  <si>
    <t>自然资源规划及管理</t>
  </si>
  <si>
    <t>自然资源利用与保护</t>
  </si>
  <si>
    <t>土地资源储备支出</t>
  </si>
  <si>
    <t>住房保障支出</t>
  </si>
  <si>
    <t>保障性安居工程支出</t>
  </si>
  <si>
    <t>棚户区改造</t>
  </si>
  <si>
    <t>其他保障性安居工程支出</t>
  </si>
  <si>
    <t>住房改革支出</t>
  </si>
  <si>
    <t>住房公积金</t>
  </si>
  <si>
    <t>粮油物资储备支出</t>
  </si>
  <si>
    <t>粮油储备</t>
  </si>
  <si>
    <t>储备粮油补贴</t>
  </si>
  <si>
    <t>灾害防治及应急管理支出</t>
  </si>
  <si>
    <t>应急管理事务</t>
  </si>
  <si>
    <t>安全监管</t>
  </si>
  <si>
    <t>应急救援</t>
  </si>
  <si>
    <t>应急管理</t>
  </si>
  <si>
    <t>其他应急管理支出</t>
  </si>
  <si>
    <t>消防救援事务</t>
  </si>
  <si>
    <t>消防应急救援</t>
  </si>
  <si>
    <t>地震事务</t>
  </si>
  <si>
    <t>地震预测预报</t>
  </si>
  <si>
    <t>自然灾害防治</t>
  </si>
  <si>
    <t>森林草原防灾减灾</t>
  </si>
  <si>
    <t>自然灾害救灾及恢复重建支出</t>
  </si>
  <si>
    <t>自然灾害救灾补助</t>
  </si>
  <si>
    <t>预备费</t>
  </si>
  <si>
    <t>其他支出</t>
  </si>
  <si>
    <t>年初预留</t>
  </si>
  <si>
    <t>债务付息支出</t>
  </si>
  <si>
    <t>地方政府一般债务付息支出</t>
  </si>
  <si>
    <t>地方政府一般债券付息支出</t>
  </si>
  <si>
    <t>债务发行费用支出</t>
  </si>
  <si>
    <t>地方政府一般债务发行费用支出</t>
  </si>
  <si>
    <r>
      <rPr>
        <sz val="11"/>
        <color rgb="FF000000"/>
        <rFont val="黑体"/>
        <charset val="134"/>
      </rPr>
      <t>附表</t>
    </r>
    <r>
      <rPr>
        <sz val="11"/>
        <color rgb="FF000000"/>
        <rFont val="Times New Roman"/>
        <charset val="134"/>
      </rPr>
      <t>1-4</t>
    </r>
  </si>
  <si>
    <t>一般公共预算基本支出经济分类表</t>
  </si>
  <si>
    <t>科目名称</t>
  </si>
  <si>
    <t>机关工资福利支出</t>
  </si>
  <si>
    <t>工资奖金津补贴</t>
  </si>
  <si>
    <t>社会保障缴费</t>
  </si>
  <si>
    <t>其他工资福利支出</t>
  </si>
  <si>
    <t>机关商品和服务支出</t>
  </si>
  <si>
    <t>办公经费</t>
  </si>
  <si>
    <t>会议费</t>
  </si>
  <si>
    <t>培训费</t>
  </si>
  <si>
    <t>专用材料购置费</t>
  </si>
  <si>
    <t>委托业务费</t>
  </si>
  <si>
    <t>公务接待费</t>
  </si>
  <si>
    <t>因公出国（境）费用</t>
  </si>
  <si>
    <t>公务用车运行维护费</t>
  </si>
  <si>
    <t>维修（护）费</t>
  </si>
  <si>
    <t>其他商品和服务支出</t>
  </si>
  <si>
    <t>机关资本性支出</t>
  </si>
  <si>
    <t>设备购置</t>
  </si>
  <si>
    <t>对事业单位经常性补助</t>
  </si>
  <si>
    <t>工资福利支出</t>
  </si>
  <si>
    <t>商品和服务支出</t>
  </si>
  <si>
    <t>对事业单位资本性补助</t>
  </si>
  <si>
    <t>资本性支出</t>
  </si>
  <si>
    <t>对个人和家庭的补助</t>
  </si>
  <si>
    <t>社会福利和救助</t>
  </si>
  <si>
    <t>离退休费</t>
  </si>
  <si>
    <t>其他对个人和家庭补助</t>
  </si>
  <si>
    <t>预备费及预留</t>
  </si>
  <si>
    <t>预留</t>
  </si>
  <si>
    <r>
      <rPr>
        <sz val="11"/>
        <color rgb="FF000000"/>
        <rFont val="黑体"/>
        <charset val="134"/>
      </rPr>
      <t>附表</t>
    </r>
    <r>
      <rPr>
        <sz val="11"/>
        <color rgb="FF000000"/>
        <rFont val="Times New Roman"/>
        <charset val="134"/>
      </rPr>
      <t>1-5</t>
    </r>
  </si>
  <si>
    <t>税收返还、一般性转移支付分地区安排情况表</t>
  </si>
  <si>
    <t>地区名称</t>
  </si>
  <si>
    <t>税收返还</t>
  </si>
  <si>
    <t>一般性转移支付</t>
  </si>
  <si>
    <t>合 计</t>
  </si>
  <si>
    <t>注：空表列示</t>
  </si>
  <si>
    <r>
      <rPr>
        <sz val="11"/>
        <color rgb="FF000000"/>
        <rFont val="黑体"/>
        <charset val="134"/>
      </rPr>
      <t>附表</t>
    </r>
    <r>
      <rPr>
        <sz val="11"/>
        <color rgb="FF000000"/>
        <rFont val="Times New Roman"/>
        <charset val="134"/>
      </rPr>
      <t>1-6</t>
    </r>
  </si>
  <si>
    <t>税收返还、一般性转移支付分项目安排情况表</t>
  </si>
  <si>
    <t>项目名称</t>
  </si>
  <si>
    <r>
      <rPr>
        <b/>
        <sz val="11"/>
        <color rgb="FF000000"/>
        <rFont val="方正仿宋_GBK"/>
        <charset val="134"/>
      </rPr>
      <t>合</t>
    </r>
    <r>
      <rPr>
        <b/>
        <sz val="11"/>
        <color rgb="FF000000"/>
        <rFont val="Times New Roman"/>
        <charset val="134"/>
      </rPr>
      <t xml:space="preserve"> </t>
    </r>
    <r>
      <rPr>
        <b/>
        <sz val="11"/>
        <color rgb="FF000000"/>
        <rFont val="方正仿宋_GBK"/>
        <charset val="134"/>
      </rPr>
      <t>计</t>
    </r>
  </si>
  <si>
    <r>
      <rPr>
        <sz val="11"/>
        <color rgb="FF000000"/>
        <rFont val="黑体"/>
        <charset val="134"/>
      </rPr>
      <t>附表</t>
    </r>
    <r>
      <rPr>
        <sz val="11"/>
        <color rgb="FF000000"/>
        <rFont val="Times New Roman"/>
        <charset val="134"/>
      </rPr>
      <t>1-7</t>
    </r>
  </si>
  <si>
    <t>一般公共预算专项转移支付分地区安排表</t>
  </si>
  <si>
    <t>地区</t>
  </si>
  <si>
    <r>
      <rPr>
        <sz val="11"/>
        <color rgb="FF000000"/>
        <rFont val="黑体"/>
        <charset val="134"/>
      </rPr>
      <t>附表</t>
    </r>
    <r>
      <rPr>
        <sz val="11"/>
        <color rgb="FF000000"/>
        <rFont val="Times New Roman"/>
        <charset val="134"/>
      </rPr>
      <t>1-8</t>
    </r>
  </si>
  <si>
    <t>一般公共预算专项转移支付分项目安排情况表</t>
  </si>
  <si>
    <r>
      <rPr>
        <sz val="11"/>
        <color rgb="FF000000"/>
        <rFont val="黑体"/>
        <charset val="134"/>
      </rPr>
      <t>附表</t>
    </r>
    <r>
      <rPr>
        <sz val="11"/>
        <color rgb="FF000000"/>
        <rFont val="Times New Roman"/>
        <charset val="134"/>
      </rPr>
      <t>1-9</t>
    </r>
  </si>
  <si>
    <t>政府性基金预算收入表</t>
  </si>
  <si>
    <t>本年收入小计</t>
  </si>
  <si>
    <t>墙体材料专项基金收入</t>
  </si>
  <si>
    <t>城镇公用事业附加收入</t>
  </si>
  <si>
    <t>国有土地收益基金收入</t>
  </si>
  <si>
    <t>农业土地开发资金收入</t>
  </si>
  <si>
    <t>国有土地使用权出让金收入</t>
  </si>
  <si>
    <t>城市基础设施配套收入</t>
  </si>
  <si>
    <t>彩票公益金收入</t>
  </si>
  <si>
    <t>其他基金收入</t>
  </si>
  <si>
    <t>结转收入</t>
  </si>
  <si>
    <t>专项债再融资收入</t>
  </si>
  <si>
    <t>收 入 合 计</t>
  </si>
  <si>
    <r>
      <rPr>
        <sz val="11"/>
        <color rgb="FF000000"/>
        <rFont val="黑体"/>
        <charset val="134"/>
      </rPr>
      <t>附表</t>
    </r>
    <r>
      <rPr>
        <sz val="11"/>
        <color rgb="FF000000"/>
        <rFont val="Times New Roman"/>
        <charset val="134"/>
      </rPr>
      <t>1-10</t>
    </r>
  </si>
  <si>
    <t>政府性基金预算支出表</t>
  </si>
  <si>
    <t>债务还本支出</t>
  </si>
  <si>
    <t>上解支出</t>
  </si>
  <si>
    <t>年终结余</t>
  </si>
  <si>
    <t>2010199</t>
  </si>
  <si>
    <r>
      <rPr>
        <sz val="11"/>
        <color rgb="FF000000"/>
        <rFont val="Times New Roman"/>
        <charset val="134"/>
      </rPr>
      <t xml:space="preserve">  </t>
    </r>
    <r>
      <rPr>
        <sz val="11"/>
        <color rgb="FF000000"/>
        <rFont val="方正仿宋_GBK"/>
        <charset val="134"/>
      </rPr>
      <t>其他人大事务支出项合计</t>
    </r>
  </si>
  <si>
    <r>
      <rPr>
        <sz val="11"/>
        <color rgb="FF000000"/>
        <rFont val="黑体"/>
        <charset val="134"/>
      </rPr>
      <t>附表</t>
    </r>
    <r>
      <rPr>
        <sz val="11"/>
        <color rgb="FF000000"/>
        <rFont val="Times New Roman"/>
        <charset val="134"/>
      </rPr>
      <t>1-11</t>
    </r>
  </si>
  <si>
    <t>政府性基金预算本级支出表</t>
  </si>
  <si>
    <t>旅游发展基金支出</t>
  </si>
  <si>
    <t>地方旅游开发项目补助</t>
  </si>
  <si>
    <t>国有土地使用权出让收入安排的支出</t>
  </si>
  <si>
    <t>征地和拆迁补偿支出</t>
  </si>
  <si>
    <t>农村基础设施建设支出</t>
  </si>
  <si>
    <t>棚户区改造支出</t>
  </si>
  <si>
    <t>农业生产发展支出</t>
  </si>
  <si>
    <t>农业农村生态环境支出</t>
  </si>
  <si>
    <t>大中型水库移民后期扶持基金支出</t>
  </si>
  <si>
    <t>移民补助</t>
  </si>
  <si>
    <t>基础设施建设和经济发展</t>
  </si>
  <si>
    <t>超长期特别国债安排的支出</t>
  </si>
  <si>
    <t>制造业</t>
  </si>
  <si>
    <t>其他政府性基金及对应专项债务收入安排的支出</t>
  </si>
  <si>
    <t>其他政府性基金安排的支出</t>
  </si>
  <si>
    <t>其他地方自行试点项目收益专项债券收入安排的支出</t>
  </si>
  <si>
    <t>彩票公益金安排的支出</t>
  </si>
  <si>
    <t>用于社会福利的彩票公益金支出</t>
  </si>
  <si>
    <t>用于体育事业的彩票公益金支出</t>
  </si>
  <si>
    <t>用于残疾人事业的彩票公益金支出</t>
  </si>
  <si>
    <t>超长期特别国债安排的其他支出</t>
  </si>
  <si>
    <t>地方政府专项债务付息支出</t>
  </si>
  <si>
    <t>国有土地使用权出让金债务付息支出</t>
  </si>
  <si>
    <t>棚户区改造专项债券付息支出</t>
  </si>
  <si>
    <t>其他地方自行试点项目收益专项债券付息支出</t>
  </si>
  <si>
    <t>地方政府专项债务发行费用支出</t>
  </si>
  <si>
    <t>其他地方自行试点项目收益专项债券发行费用支出</t>
  </si>
  <si>
    <r>
      <rPr>
        <sz val="11"/>
        <color rgb="FF000000"/>
        <rFont val="黑体"/>
        <charset val="134"/>
      </rPr>
      <t>附表</t>
    </r>
    <r>
      <rPr>
        <sz val="11"/>
        <color rgb="FF000000"/>
        <rFont val="Times New Roman"/>
        <charset val="134"/>
      </rPr>
      <t>1-12</t>
    </r>
  </si>
  <si>
    <t>政府性基金预算专项转移支付分项目安排情况表</t>
  </si>
  <si>
    <r>
      <rPr>
        <sz val="11"/>
        <color rgb="FF000000"/>
        <rFont val="黑体"/>
        <charset val="134"/>
      </rPr>
      <t>附表</t>
    </r>
    <r>
      <rPr>
        <sz val="11"/>
        <color rgb="FF000000"/>
        <rFont val="Times New Roman"/>
        <charset val="134"/>
      </rPr>
      <t>1-13</t>
    </r>
  </si>
  <si>
    <t>政府性基金预算专项转移支付分地区安排情况表</t>
  </si>
  <si>
    <r>
      <rPr>
        <sz val="11"/>
        <color rgb="FF000000"/>
        <rFont val="黑体"/>
        <charset val="134"/>
      </rPr>
      <t>附表</t>
    </r>
    <r>
      <rPr>
        <sz val="11"/>
        <color rgb="FF000000"/>
        <rFont val="Times New Roman"/>
        <charset val="134"/>
      </rPr>
      <t>1-14</t>
    </r>
  </si>
  <si>
    <t>国有资本经营预算收入表</t>
  </si>
  <si>
    <t>国有资本经营预算转移支付收入</t>
  </si>
  <si>
    <t>上年结转</t>
  </si>
  <si>
    <r>
      <rPr>
        <sz val="11"/>
        <color rgb="FF000000"/>
        <rFont val="黑体"/>
        <charset val="134"/>
      </rPr>
      <t>附表</t>
    </r>
    <r>
      <rPr>
        <sz val="11"/>
        <color rgb="FF000000"/>
        <rFont val="Times New Roman"/>
        <charset val="134"/>
      </rPr>
      <t>1-15</t>
    </r>
  </si>
  <si>
    <t>国有资本经营预算支出表</t>
  </si>
  <si>
    <t>解决历史遗留问题及改革成本支出</t>
  </si>
  <si>
    <t>638</t>
  </si>
  <si>
    <r>
      <rPr>
        <sz val="11"/>
        <color rgb="FF000000"/>
        <rFont val="黑体"/>
        <charset val="134"/>
      </rPr>
      <t>附表</t>
    </r>
    <r>
      <rPr>
        <sz val="11"/>
        <color rgb="FF000000"/>
        <rFont val="Times New Roman"/>
        <charset val="134"/>
      </rPr>
      <t>1-16</t>
    </r>
  </si>
  <si>
    <t>国有资本经营预算本级支出表</t>
  </si>
  <si>
    <t>223</t>
  </si>
  <si>
    <t>国有资本经营预算支出</t>
  </si>
  <si>
    <t>22301</t>
  </si>
  <si>
    <r>
      <rPr>
        <sz val="9"/>
        <color rgb="FF000000"/>
        <rFont val="Times New Roman"/>
        <charset val="134"/>
      </rPr>
      <t xml:space="preserve"> </t>
    </r>
    <r>
      <rPr>
        <sz val="9"/>
        <color rgb="FF000000"/>
        <rFont val="方正仿宋_GBK"/>
        <charset val="134"/>
      </rPr>
      <t>人大事务款合计</t>
    </r>
  </si>
  <si>
    <r>
      <rPr>
        <sz val="9"/>
        <color rgb="FF000000"/>
        <rFont val="Times New Roman"/>
        <charset val="134"/>
      </rPr>
      <t xml:space="preserve">  </t>
    </r>
    <r>
      <rPr>
        <sz val="9"/>
        <color rgb="FF000000"/>
        <rFont val="方正仿宋_GBK"/>
        <charset val="134"/>
      </rPr>
      <t>行政运行项合计</t>
    </r>
  </si>
  <si>
    <r>
      <rPr>
        <sz val="11"/>
        <color rgb="FF000000"/>
        <rFont val="黑体"/>
        <charset val="134"/>
      </rPr>
      <t>附表</t>
    </r>
    <r>
      <rPr>
        <sz val="11"/>
        <color rgb="FF000000"/>
        <rFont val="Times New Roman"/>
        <charset val="134"/>
      </rPr>
      <t>1-17</t>
    </r>
  </si>
  <si>
    <t>国有资本经营预算专项转移支付分地区安排情况表</t>
  </si>
  <si>
    <t>注：无国有资本经营预算，空表列示。</t>
  </si>
  <si>
    <r>
      <rPr>
        <sz val="11"/>
        <color rgb="FF000000"/>
        <rFont val="黑体"/>
        <charset val="134"/>
      </rPr>
      <t>附表</t>
    </r>
    <r>
      <rPr>
        <sz val="11"/>
        <color rgb="FF000000"/>
        <rFont val="Times New Roman"/>
        <charset val="134"/>
      </rPr>
      <t>1-18</t>
    </r>
  </si>
  <si>
    <t>国有资本经营预算专项转移支付分项目安排情况表</t>
  </si>
  <si>
    <r>
      <rPr>
        <sz val="11"/>
        <color rgb="FF000000"/>
        <rFont val="黑体"/>
        <charset val="134"/>
      </rPr>
      <t>附表</t>
    </r>
    <r>
      <rPr>
        <sz val="11"/>
        <color rgb="FF000000"/>
        <rFont val="Times New Roman"/>
        <charset val="134"/>
      </rPr>
      <t>1-19</t>
    </r>
  </si>
  <si>
    <t>社会保险基金预算本级收入表</t>
  </si>
  <si>
    <t>社会保险基金收入</t>
  </si>
  <si>
    <r>
      <rPr>
        <b/>
        <sz val="11"/>
        <color rgb="FF000000"/>
        <rFont val="Times New Roman"/>
        <charset val="134"/>
      </rPr>
      <t xml:space="preserve"> </t>
    </r>
    <r>
      <rPr>
        <b/>
        <sz val="11"/>
        <color rgb="FF000000"/>
        <rFont val="方正仿宋_GBK"/>
        <charset val="134"/>
      </rPr>
      <t>基本养老保险基金收入</t>
    </r>
  </si>
  <si>
    <t>基本养老保险费收入</t>
  </si>
  <si>
    <t>机关事业单位基本养老保险基金</t>
  </si>
  <si>
    <r>
      <rPr>
        <sz val="11"/>
        <color rgb="FF000000"/>
        <rFont val="黑体"/>
        <charset val="134"/>
      </rPr>
      <t>附表</t>
    </r>
    <r>
      <rPr>
        <sz val="11"/>
        <color rgb="FF000000"/>
        <rFont val="Times New Roman"/>
        <charset val="134"/>
      </rPr>
      <t>1-20</t>
    </r>
  </si>
  <si>
    <t>社会保险基金预算本级支出表</t>
  </si>
  <si>
    <t>209</t>
  </si>
  <si>
    <t>社会保险基金支出</t>
  </si>
  <si>
    <t>20910</t>
  </si>
  <si>
    <t>城乡居民基本养老保险基金支出</t>
  </si>
  <si>
    <t>2091001</t>
  </si>
  <si>
    <t>基础养老金支出</t>
  </si>
  <si>
    <t>2091002</t>
  </si>
  <si>
    <t>个人账户养老金支出</t>
  </si>
  <si>
    <t>2091003</t>
  </si>
  <si>
    <t>丧葬抚恤补助支出</t>
  </si>
  <si>
    <t>2091099</t>
  </si>
  <si>
    <t>其他城乡居民基本养老保险基金支出</t>
  </si>
  <si>
    <t>20911</t>
  </si>
  <si>
    <t>机关事业单位基本养老保险基金支出</t>
  </si>
  <si>
    <t>2091101</t>
  </si>
  <si>
    <t>2091199</t>
  </si>
  <si>
    <t>其他机关事业单位基本养老保险基金支出</t>
  </si>
  <si>
    <t>DEBT_T_XXGK_XEYE</t>
  </si>
  <si>
    <t xml:space="preserve"> AND T.AD_CODE_GK=130107 AND T.SET_YEAR_GK=2024</t>
  </si>
  <si>
    <t>上年债务限额及余额决算</t>
  </si>
  <si>
    <t>AD_CODE_GK#130107</t>
  </si>
  <si>
    <t>SET_YEAR_GK#2024</t>
  </si>
  <si>
    <t>SET_YEAR#2022</t>
  </si>
  <si>
    <t>AD_CODE#</t>
  </si>
  <si>
    <t>AD_NAME#</t>
  </si>
  <si>
    <t>YBXE_Y1#</t>
  </si>
  <si>
    <t>ZXXE_Y1#</t>
  </si>
  <si>
    <t>YBYE_Y1#</t>
  </si>
  <si>
    <t>ZXYE_Y1#</t>
  </si>
  <si>
    <t>表1-21</t>
  </si>
  <si>
    <t>2025年地方政府债务限额及余额决算情况表</t>
  </si>
  <si>
    <t>单位：亿元</t>
  </si>
  <si>
    <t>地   区</t>
  </si>
  <si>
    <t>2025年债务限额</t>
  </si>
  <si>
    <t>2025年债务余额（决算数）</t>
  </si>
  <si>
    <t>一般债务</t>
  </si>
  <si>
    <t>专项债务</t>
  </si>
  <si>
    <t>公  式</t>
  </si>
  <si>
    <t>A=B+C</t>
  </si>
  <si>
    <t>B</t>
  </si>
  <si>
    <t>C</t>
  </si>
  <si>
    <t>D=E+F</t>
  </si>
  <si>
    <t>E</t>
  </si>
  <si>
    <t>F</t>
  </si>
  <si>
    <t>VALID#</t>
  </si>
  <si>
    <t>130107</t>
  </si>
  <si>
    <t xml:space="preserve">    井陉矿区</t>
  </si>
  <si>
    <t>注：1.本表反映上一年度本地区、本级及分地区地方政府债务限额及余额决算数。</t>
  </si>
  <si>
    <t>2.本表由县级以上地方各级财政部门在同级人民代表大会常务委员会批准决算后二十日内公开。</t>
  </si>
  <si>
    <t>DEBT_T_XXGK_YBYE</t>
  </si>
  <si>
    <t>AD_CODE#130107</t>
  </si>
  <si>
    <t>AD_NAME#130107 井陉矿区</t>
  </si>
  <si>
    <t>XM_TYPE#</t>
  </si>
  <si>
    <t>XM_NAME#</t>
  </si>
  <si>
    <t>YS_AMT#</t>
  </si>
  <si>
    <t>ZX_AMT#</t>
  </si>
  <si>
    <t>ROW_NUM#</t>
  </si>
  <si>
    <t>表1-22</t>
  </si>
  <si>
    <t>2024年和2025年地方政府一般债务余额情况表</t>
  </si>
  <si>
    <t>项    目</t>
  </si>
  <si>
    <t>执行数</t>
  </si>
  <si>
    <t>YBYE_Y2</t>
  </si>
  <si>
    <t>一、2024年末地方政府一般债务余额实际数</t>
  </si>
  <si>
    <t xml:space="preserve"> </t>
  </si>
  <si>
    <t>YBYE_Y1</t>
  </si>
  <si>
    <t>二、2025年末地方政府一般债务余额限额</t>
  </si>
  <si>
    <t>FXYB_Y1</t>
  </si>
  <si>
    <t>三、2025年地方政府一般债务发行额</t>
  </si>
  <si>
    <t>FXYB_Y1_WZ</t>
  </si>
  <si>
    <t xml:space="preserve">    中央转贷地方的国际金融组织和外国政府贷款</t>
  </si>
  <si>
    <t>FXYB_Y1_ZQ</t>
  </si>
  <si>
    <t xml:space="preserve">    2025年地方政府一般债券发行额</t>
  </si>
  <si>
    <t>YBHB_Y1</t>
  </si>
  <si>
    <t>四、2025年地方政府一般债务还本额</t>
  </si>
  <si>
    <t>YBYEYS_Y1</t>
  </si>
  <si>
    <t>五、2025年末地方政府一般债务余额预计执行数</t>
  </si>
  <si>
    <t>CZCZ</t>
  </si>
  <si>
    <t>六、2025年地方财政赤字</t>
  </si>
  <si>
    <t>YBXE</t>
  </si>
  <si>
    <t>七、2025年地方政府一般债务余额限额</t>
  </si>
  <si>
    <t>DEBT_T_XXGK_ZXYE</t>
  </si>
  <si>
    <t>表1-23</t>
  </si>
  <si>
    <t>2024年和2025年地方政府专项债务余额情况表</t>
  </si>
  <si>
    <t>ZXYE_Y2</t>
  </si>
  <si>
    <t>一、2024年末地方政府专项债务余额实际数</t>
  </si>
  <si>
    <t>ZXYE_Y1</t>
  </si>
  <si>
    <t>二、2025年末地方政府专项债务余额限额</t>
  </si>
  <si>
    <t>FXZX_Y1</t>
  </si>
  <si>
    <t>三、2025年地方政府专项债务发行额</t>
  </si>
  <si>
    <t>ZXHB_Y1</t>
  </si>
  <si>
    <t>四、2025年地方政府专项债务还本额</t>
  </si>
  <si>
    <t>ZXYEYS_Y1</t>
  </si>
  <si>
    <t>五、2025年末地方政府专项债务余额预计执行数</t>
  </si>
  <si>
    <t>XZXE</t>
  </si>
  <si>
    <t>六、2026年地方政府专项债务新增限额</t>
  </si>
  <si>
    <t>ZXXE</t>
  </si>
  <si>
    <t>七、2026年末地方政府专项债务余额限额</t>
  </si>
  <si>
    <t>DEBT_T_XXGK_FX_HBFXJS</t>
  </si>
  <si>
    <t xml:space="preserve"> AND T.AD_CODE_GK=130107 AND T.SET_YEAR_GK=2023</t>
  </si>
  <si>
    <t>SET_YEAR_GK#2023</t>
  </si>
  <si>
    <t>AD_BDQ#</t>
  </si>
  <si>
    <t>AD_BJ#</t>
  </si>
  <si>
    <t>表1-24</t>
  </si>
  <si>
    <t>地方政府债务发行及还本付息情况表</t>
  </si>
  <si>
    <t>本地区</t>
  </si>
  <si>
    <t>本级</t>
  </si>
  <si>
    <t>YE_Y2</t>
  </si>
  <si>
    <t>一、2024年发行预计执行数</t>
  </si>
  <si>
    <t xml:space="preserve">  1、一般债券</t>
  </si>
  <si>
    <t>其中：再融资债券</t>
  </si>
  <si>
    <t xml:space="preserve">  2、专项债券</t>
  </si>
  <si>
    <t>XE_Y2</t>
  </si>
  <si>
    <t>二、2024年还本预计执行数</t>
  </si>
  <si>
    <t>YBXE_Y2</t>
  </si>
  <si>
    <t xml:space="preserve">  其中：一般债券</t>
  </si>
  <si>
    <t>ZXXE_Y2</t>
  </si>
  <si>
    <t xml:space="preserve">       专项债券</t>
  </si>
  <si>
    <t>FXYB</t>
  </si>
  <si>
    <t>三、2025年付息预计执行数</t>
  </si>
  <si>
    <t>FXYB_Y1_ZRZ</t>
  </si>
  <si>
    <t>HB_Y1</t>
  </si>
  <si>
    <t>四、2026年还本预算数</t>
  </si>
  <si>
    <t>FX_Y1</t>
  </si>
  <si>
    <t>五、2026年付息预算数</t>
  </si>
  <si>
    <t>YBFX_Y1</t>
  </si>
  <si>
    <t>ZXFX_Y1</t>
  </si>
  <si>
    <t>注：本表由县级以上地方各级财政部门在同级人民代表大会常务委员会批准决算后二十日内公开，反映上一年度本地区、本级地方政府债务限额及余额决算数。</t>
  </si>
  <si>
    <t>DEBT_T_XXGK_TQXDXE</t>
  </si>
  <si>
    <t>当年债务限额提前下达情况</t>
  </si>
  <si>
    <t>SET_YEAR#2023</t>
  </si>
  <si>
    <t>AD_XJ#</t>
  </si>
  <si>
    <t>表1-25</t>
  </si>
  <si>
    <t xml:space="preserve"> 2026年地方政府债务限额提前下达情况表</t>
  </si>
  <si>
    <t>下级</t>
  </si>
  <si>
    <t>xe_y1</t>
  </si>
  <si>
    <t>一：2025年地方政府债务限额</t>
  </si>
  <si>
    <t>ybxe_y1</t>
  </si>
  <si>
    <t>其中： 一般债务限额</t>
  </si>
  <si>
    <t>zxxe_y1</t>
  </si>
  <si>
    <t xml:space="preserve">       专项债务限额</t>
  </si>
  <si>
    <t>xe_amt</t>
  </si>
  <si>
    <t>二：提前下达的2026年地方政府债务新增限额</t>
  </si>
  <si>
    <t>ybxe_amt</t>
  </si>
  <si>
    <t>zxxe_amt</t>
  </si>
  <si>
    <t xml:space="preserve">      专项债务限额</t>
  </si>
  <si>
    <t>注：本表反映本地区及本级年初预算中列示的地方政府债务限额情况，由县级以上地方各级财政部门在同级人大常委会批准年度预算后二十日内公开。</t>
  </si>
  <si>
    <t>DEBT_T_XXGK_ZQSY</t>
  </si>
  <si>
    <t>XM_CODE#</t>
  </si>
  <si>
    <t>XMLX_NAME#</t>
  </si>
  <si>
    <t>ZGBM_NAME#</t>
  </si>
  <si>
    <t>AG_NAME#</t>
  </si>
  <si>
    <t>ZWLB_NAME#</t>
  </si>
  <si>
    <t>ZQGM_AMT#</t>
  </si>
  <si>
    <t>FX_DATE#</t>
  </si>
  <si>
    <t>XM_ID#</t>
  </si>
  <si>
    <t>XMLX_ID#</t>
  </si>
  <si>
    <t>ZGBM_CODE#</t>
  </si>
  <si>
    <t>AG_CODE#</t>
  </si>
  <si>
    <t>ZWLB_ID#</t>
  </si>
  <si>
    <t>表1-26</t>
  </si>
  <si>
    <t>2026年本级使用新增地方政府债务资金安排表</t>
  </si>
  <si>
    <t>项目主管部门</t>
  </si>
  <si>
    <t>债券性质</t>
  </si>
  <si>
    <t>债券规模</t>
  </si>
  <si>
    <t>备注：空表列示</t>
  </si>
  <si>
    <r>
      <rPr>
        <sz val="10"/>
        <color rgb="FF000000"/>
        <rFont val="宋体"/>
        <charset val="134"/>
      </rPr>
      <t>表</t>
    </r>
    <r>
      <rPr>
        <sz val="10"/>
        <color rgb="FF000000"/>
        <rFont val="Arial"/>
        <charset val="134"/>
      </rPr>
      <t>1-27</t>
    </r>
  </si>
  <si>
    <t>地方政府再融资债券分月发行安排表</t>
  </si>
  <si>
    <t>时间</t>
  </si>
  <si>
    <t>再融资债券计划发行规模</t>
  </si>
  <si>
    <r>
      <rPr>
        <sz val="10"/>
        <color rgb="FF000000"/>
        <rFont val="Arial"/>
        <charset val="134"/>
      </rPr>
      <t>1</t>
    </r>
    <r>
      <rPr>
        <sz val="10"/>
        <color rgb="FF000000"/>
        <rFont val="宋体"/>
        <charset val="134"/>
      </rPr>
      <t>月</t>
    </r>
  </si>
  <si>
    <r>
      <rPr>
        <sz val="10"/>
        <color rgb="FF000000"/>
        <rFont val="Arial"/>
        <charset val="134"/>
      </rPr>
      <t>2</t>
    </r>
    <r>
      <rPr>
        <sz val="10"/>
        <color rgb="FF000000"/>
        <rFont val="宋体"/>
        <charset val="134"/>
      </rPr>
      <t>月</t>
    </r>
  </si>
  <si>
    <r>
      <rPr>
        <sz val="10"/>
        <color rgb="FF000000"/>
        <rFont val="Arial"/>
        <charset val="134"/>
      </rPr>
      <t>3</t>
    </r>
    <r>
      <rPr>
        <sz val="10"/>
        <color rgb="FF000000"/>
        <rFont val="宋体"/>
        <charset val="134"/>
      </rPr>
      <t>月</t>
    </r>
  </si>
  <si>
    <r>
      <rPr>
        <sz val="10"/>
        <color rgb="FF000000"/>
        <rFont val="Arial"/>
        <charset val="134"/>
      </rPr>
      <t>4</t>
    </r>
    <r>
      <rPr>
        <sz val="10"/>
        <color rgb="FF000000"/>
        <rFont val="宋体"/>
        <charset val="134"/>
      </rPr>
      <t>月</t>
    </r>
  </si>
  <si>
    <r>
      <rPr>
        <sz val="10"/>
        <color rgb="FF000000"/>
        <rFont val="Arial"/>
        <charset val="134"/>
      </rPr>
      <t>5</t>
    </r>
    <r>
      <rPr>
        <sz val="10"/>
        <color rgb="FF000000"/>
        <rFont val="宋体"/>
        <charset val="134"/>
      </rPr>
      <t>月</t>
    </r>
  </si>
  <si>
    <r>
      <rPr>
        <sz val="10"/>
        <color rgb="FF000000"/>
        <rFont val="Arial"/>
        <charset val="134"/>
      </rPr>
      <t>6</t>
    </r>
    <r>
      <rPr>
        <sz val="10"/>
        <color rgb="FF000000"/>
        <rFont val="宋体"/>
        <charset val="134"/>
      </rPr>
      <t>月</t>
    </r>
  </si>
  <si>
    <r>
      <rPr>
        <sz val="10"/>
        <color rgb="FF000000"/>
        <rFont val="Arial"/>
        <charset val="134"/>
      </rPr>
      <t>7</t>
    </r>
    <r>
      <rPr>
        <sz val="10"/>
        <color rgb="FF000000"/>
        <rFont val="宋体"/>
        <charset val="134"/>
      </rPr>
      <t>月</t>
    </r>
  </si>
  <si>
    <r>
      <rPr>
        <sz val="10"/>
        <color rgb="FF000000"/>
        <rFont val="Arial"/>
        <charset val="134"/>
      </rPr>
      <t>8</t>
    </r>
    <r>
      <rPr>
        <sz val="10"/>
        <color rgb="FF000000"/>
        <rFont val="宋体"/>
        <charset val="134"/>
      </rPr>
      <t>月</t>
    </r>
  </si>
  <si>
    <r>
      <rPr>
        <sz val="10"/>
        <color rgb="FF000000"/>
        <rFont val="Arial"/>
        <charset val="134"/>
      </rPr>
      <t>9</t>
    </r>
    <r>
      <rPr>
        <sz val="10"/>
        <color rgb="FF000000"/>
        <rFont val="宋体"/>
        <charset val="134"/>
      </rPr>
      <t>月</t>
    </r>
  </si>
  <si>
    <r>
      <rPr>
        <sz val="10"/>
        <color rgb="FF000000"/>
        <rFont val="Arial"/>
        <charset val="134"/>
      </rPr>
      <t>1</t>
    </r>
    <r>
      <rPr>
        <sz val="10"/>
        <color rgb="FF000000"/>
        <rFont val="宋体"/>
        <charset val="134"/>
      </rPr>
      <t>0月</t>
    </r>
  </si>
  <si>
    <r>
      <rPr>
        <sz val="10"/>
        <color rgb="FF000000"/>
        <rFont val="Arial"/>
        <charset val="134"/>
      </rPr>
      <t>1</t>
    </r>
    <r>
      <rPr>
        <sz val="10"/>
        <color rgb="FF000000"/>
        <rFont val="宋体"/>
        <charset val="134"/>
      </rPr>
      <t>1月</t>
    </r>
  </si>
  <si>
    <r>
      <rPr>
        <sz val="10"/>
        <color rgb="FF000000"/>
        <rFont val="Arial"/>
        <charset val="134"/>
      </rPr>
      <t>1</t>
    </r>
    <r>
      <rPr>
        <sz val="10"/>
        <color rgb="FF000000"/>
        <rFont val="宋体"/>
        <charset val="134"/>
      </rPr>
      <t>2月</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</si>
</sst>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176" formatCode="_ \¥* #,##0.00_ ;_ \¥* \-#,##0.00_ ;_ \¥* &quot;-&quot;??_ ;_ @_ "/>
    <numFmt numFmtId="177" formatCode="0.0"/>
    <numFmt numFmtId="178" formatCode="0_);[Red]\(0\)"/>
    <numFmt numFmtId="179" formatCode="0_ "/>
    <numFmt numFmtId="180" formatCode="0.00_ "/>
    <numFmt numFmtId="181" formatCode="0;_렀"/>
    <numFmt numFmtId="182" formatCode="0.0_ "/>
  </numFmts>
  <fonts count="65">
    <font>
      <sz val="11"/>
      <color rgb="FF000000"/>
      <name val="宋体"/>
      <charset val="134"/>
    </font>
    <font>
      <sz val="10"/>
      <name val="Arial"/>
      <charset val="134"/>
    </font>
    <font>
      <sz val="10"/>
      <name val="宋体"/>
      <charset val="134"/>
    </font>
    <font>
      <b/>
      <sz val="16"/>
      <name val="宋体"/>
      <charset val="134"/>
    </font>
    <font>
      <sz val="11"/>
      <name val="宋体"/>
      <charset val="134"/>
    </font>
    <font>
      <sz val="9"/>
      <name val="SimSun"/>
      <charset val="134"/>
    </font>
    <font>
      <b/>
      <sz val="15"/>
      <name val="SimSun"/>
      <charset val="134"/>
    </font>
    <font>
      <b/>
      <sz val="11"/>
      <name val="SimSun"/>
      <charset val="134"/>
    </font>
    <font>
      <sz val="11"/>
      <name val="SimSun"/>
      <charset val="134"/>
    </font>
    <font>
      <sz val="11"/>
      <color rgb="FF000000"/>
      <name val="SimSun"/>
      <charset val="134"/>
    </font>
    <font>
      <sz val="11"/>
      <name val="Times New Roman"/>
      <charset val="134"/>
    </font>
    <font>
      <sz val="9"/>
      <name val="Times New Roman"/>
      <charset val="134"/>
    </font>
    <font>
      <sz val="11"/>
      <name val="黑体"/>
      <charset val="134"/>
    </font>
    <font>
      <sz val="18"/>
      <name val="方正小标宋_GBK"/>
      <charset val="134"/>
    </font>
    <font>
      <sz val="18"/>
      <name val="Times New Roman"/>
      <charset val="134"/>
    </font>
    <font>
      <sz val="11"/>
      <name val="方正仿宋_GBK"/>
      <charset val="134"/>
    </font>
    <font>
      <b/>
      <sz val="11"/>
      <name val="方正书宋_GBK"/>
      <charset val="134"/>
    </font>
    <font>
      <sz val="11"/>
      <name val="方正书宋_GBK"/>
      <charset val="134"/>
    </font>
    <font>
      <b/>
      <sz val="11"/>
      <name val="Times New Roman"/>
      <charset val="134"/>
    </font>
    <font>
      <b/>
      <sz val="11"/>
      <name val="宋体"/>
      <charset val="134"/>
    </font>
    <font>
      <b/>
      <sz val="11"/>
      <name val="方正仿宋_GBK"/>
      <charset val="134"/>
    </font>
    <font>
      <sz val="9"/>
      <name val="宋体"/>
      <charset val="134"/>
    </font>
    <font>
      <sz val="12"/>
      <name val="Times New Roman"/>
      <charset val="134"/>
    </font>
    <font>
      <sz val="14"/>
      <name val="Times New Roman"/>
      <charset val="134"/>
    </font>
    <font>
      <sz val="10.5"/>
      <name val="方正仿宋_GBK"/>
      <charset val="134"/>
    </font>
    <font>
      <b/>
      <sz val="9"/>
      <name val="Times New Roman"/>
      <charset val="134"/>
    </font>
    <font>
      <b/>
      <sz val="9"/>
      <name val="方正书宋_GBK"/>
      <charset val="134"/>
    </font>
    <font>
      <sz val="9"/>
      <name val="方正仿宋_GBK"/>
      <charset val="134"/>
    </font>
    <font>
      <sz val="9"/>
      <name val="方正书宋_GBK"/>
      <charset val="134"/>
    </font>
    <font>
      <b/>
      <sz val="12"/>
      <name val="宋体"/>
      <charset val="134"/>
    </font>
    <font>
      <b/>
      <sz val="12"/>
      <name val="Times New Roman"/>
      <charset val="134"/>
    </font>
    <font>
      <sz val="12"/>
      <name val="宋体"/>
      <charset val="134"/>
    </font>
    <font>
      <b/>
      <sz val="11"/>
      <color rgb="FF000000"/>
      <name val="宋体"/>
      <charset val="134"/>
    </font>
    <font>
      <b/>
      <sz val="10"/>
      <name val="方正仿宋_GBK"/>
      <charset val="134"/>
    </font>
    <font>
      <b/>
      <sz val="10"/>
      <name val="宋体"/>
      <charset val="134"/>
    </font>
    <font>
      <sz val="12"/>
      <color rgb="FF000000"/>
      <name val="宋体"/>
      <charset val="134"/>
    </font>
    <font>
      <b/>
      <sz val="20"/>
      <name val="宋体"/>
      <charset val="134"/>
    </font>
    <font>
      <u/>
      <sz val="11"/>
      <color rgb="FF0000FF"/>
      <name val="宋体"/>
      <charset val="134"/>
    </font>
    <font>
      <u/>
      <sz val="11"/>
      <color rgb="FF800080"/>
      <name val="宋体"/>
      <charset val="134"/>
    </font>
    <font>
      <sz val="11"/>
      <color rgb="FFFF0000"/>
      <name val="宋体"/>
      <charset val="134"/>
    </font>
    <font>
      <b/>
      <sz val="18"/>
      <color rgb="FF1F497D"/>
      <name val="宋体"/>
      <charset val="134"/>
    </font>
    <font>
      <i/>
      <sz val="11"/>
      <color rgb="FF7F7F7F"/>
      <name val="宋体"/>
      <charset val="134"/>
    </font>
    <font>
      <b/>
      <sz val="15"/>
      <color rgb="FF1F497D"/>
      <name val="宋体"/>
      <charset val="134"/>
    </font>
    <font>
      <b/>
      <sz val="13"/>
      <color rgb="FF1F497D"/>
      <name val="宋体"/>
      <charset val="134"/>
    </font>
    <font>
      <b/>
      <sz val="11"/>
      <color rgb="FF1F497D"/>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sz val="11"/>
      <color rgb="FF006100"/>
      <name val="宋体"/>
      <charset val="134"/>
    </font>
    <font>
      <sz val="11"/>
      <color rgb="FF9C0006"/>
      <name val="宋体"/>
      <charset val="134"/>
    </font>
    <font>
      <sz val="11"/>
      <color rgb="FF9C6500"/>
      <name val="宋体"/>
      <charset val="134"/>
    </font>
    <font>
      <sz val="11"/>
      <color rgb="FFFFFFFF"/>
      <name val="宋体"/>
      <charset val="134"/>
    </font>
    <font>
      <sz val="11"/>
      <color rgb="FF800080"/>
      <name val="宋体"/>
      <charset val="134"/>
    </font>
    <font>
      <sz val="11"/>
      <color rgb="FF000000"/>
      <name val="黑体"/>
      <charset val="134"/>
    </font>
    <font>
      <sz val="11"/>
      <color rgb="FF000000"/>
      <name val="Times New Roman"/>
      <charset val="134"/>
    </font>
    <font>
      <sz val="10"/>
      <color rgb="FF000000"/>
      <name val="Arial"/>
      <charset val="134"/>
    </font>
    <font>
      <sz val="10"/>
      <color rgb="FF000000"/>
      <name val="宋体"/>
      <charset val="134"/>
    </font>
    <font>
      <sz val="9"/>
      <color rgb="FF000000"/>
      <name val="Times New Roman"/>
      <charset val="134"/>
    </font>
    <font>
      <sz val="9"/>
      <color rgb="FF000000"/>
      <name val="宋体"/>
      <charset val="134"/>
    </font>
    <font>
      <sz val="11"/>
      <color rgb="FF000000"/>
      <name val="方正仿宋_GBK"/>
      <charset val="134"/>
    </font>
    <font>
      <sz val="9"/>
      <color rgb="FF000000"/>
      <name val="方正仿宋_GBK"/>
      <charset val="134"/>
    </font>
    <font>
      <b/>
      <sz val="11"/>
      <color rgb="FF000000"/>
      <name val="Times New Roman"/>
      <charset val="134"/>
    </font>
    <font>
      <b/>
      <sz val="11"/>
      <color rgb="FF000000"/>
      <name val="方正仿宋_GBK"/>
      <charset val="134"/>
    </font>
  </fonts>
  <fills count="31">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333399"/>
        <bgColor indexed="64"/>
      </patternFill>
    </fill>
    <fill>
      <patternFill patternType="solid">
        <fgColor rgb="FFCCCCFF"/>
        <bgColor indexed="64"/>
      </patternFill>
    </fill>
    <fill>
      <patternFill patternType="solid">
        <fgColor rgb="FFB8CCE4"/>
        <bgColor indexed="64"/>
      </patternFill>
    </fill>
    <fill>
      <patternFill patternType="solid">
        <fgColor rgb="FF0066CC"/>
        <bgColor indexed="64"/>
      </patternFill>
    </fill>
    <fill>
      <patternFill patternType="solid">
        <fgColor rgb="FFFF0000"/>
        <bgColor indexed="64"/>
      </patternFill>
    </fill>
    <fill>
      <patternFill patternType="solid">
        <fgColor rgb="FFFF99CC"/>
        <bgColor indexed="64"/>
      </patternFill>
    </fill>
    <fill>
      <patternFill patternType="solid">
        <fgColor rgb="FFFF8080"/>
        <bgColor indexed="64"/>
      </patternFill>
    </fill>
    <fill>
      <patternFill patternType="solid">
        <fgColor rgb="FF339966"/>
        <bgColor indexed="64"/>
      </patternFill>
    </fill>
    <fill>
      <patternFill patternType="solid">
        <fgColor rgb="FFCCFFCC"/>
        <bgColor indexed="64"/>
      </patternFill>
    </fill>
    <fill>
      <patternFill patternType="solid">
        <fgColor rgb="FF00FF00"/>
        <bgColor indexed="64"/>
      </patternFill>
    </fill>
    <fill>
      <patternFill patternType="solid">
        <fgColor rgb="FF8064A2"/>
        <bgColor indexed="64"/>
      </patternFill>
    </fill>
    <fill>
      <patternFill patternType="solid">
        <fgColor rgb="FFE5E0EC"/>
        <bgColor indexed="64"/>
      </patternFill>
    </fill>
    <fill>
      <patternFill patternType="solid">
        <fgColor rgb="FFCC99FF"/>
        <bgColor indexed="64"/>
      </patternFill>
    </fill>
    <fill>
      <patternFill patternType="solid">
        <fgColor rgb="FF800080"/>
        <bgColor indexed="64"/>
      </patternFill>
    </fill>
    <fill>
      <patternFill patternType="solid">
        <fgColor rgb="FF33CCCC"/>
        <bgColor indexed="64"/>
      </patternFill>
    </fill>
    <fill>
      <patternFill patternType="solid">
        <fgColor rgb="FFCCFFFF"/>
        <bgColor indexed="64"/>
      </patternFill>
    </fill>
    <fill>
      <patternFill patternType="solid">
        <fgColor rgb="FF99CCFF"/>
        <bgColor indexed="64"/>
      </patternFill>
    </fill>
    <fill>
      <patternFill patternType="solid">
        <fgColor rgb="FF93CDDD"/>
        <bgColor indexed="64"/>
      </patternFill>
    </fill>
    <fill>
      <patternFill patternType="solid">
        <fgColor rgb="FFFF6600"/>
        <bgColor indexed="64"/>
      </patternFill>
    </fill>
    <fill>
      <patternFill patternType="solid">
        <fgColor rgb="FFFFCC00"/>
        <bgColor indexed="64"/>
      </patternFill>
    </fill>
    <fill>
      <patternFill patternType="solid">
        <fgColor rgb="FFFF9900"/>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bottom/>
      <diagonal/>
    </border>
    <border>
      <left style="thin">
        <color rgb="FF000000"/>
      </left>
      <right style="thin">
        <color rgb="FF000000"/>
      </right>
      <top/>
      <bottom/>
      <diagonal/>
    </border>
    <border>
      <left/>
      <right/>
      <top style="thin">
        <color rgb="FF000000"/>
      </top>
      <bottom style="thin">
        <color rgb="FF000000"/>
      </bottom>
      <diagonal/>
    </border>
    <border>
      <left/>
      <right style="thin">
        <color rgb="FF000000"/>
      </right>
      <top/>
      <bottom/>
      <diagonal/>
    </border>
    <border>
      <left/>
      <right/>
      <top/>
      <bottom style="thin">
        <color rgb="FF000000"/>
      </bottom>
      <diagonal/>
    </border>
    <border>
      <left/>
      <right/>
      <top style="medium">
        <color rgb="FF000000"/>
      </top>
      <bottom/>
      <diagonal/>
    </border>
    <border>
      <left/>
      <right/>
      <top style="medium">
        <color rgb="FF000000"/>
      </top>
      <bottom style="medium">
        <color rgb="FF000000"/>
      </bottom>
      <diagonal/>
    </border>
    <border>
      <left style="thin">
        <color rgb="FF000000"/>
      </left>
      <right/>
      <top style="thin">
        <color auto="1"/>
      </top>
      <bottom/>
      <diagonal/>
    </border>
    <border>
      <left/>
      <right style="thin">
        <color rgb="FF000000"/>
      </right>
      <top style="medium">
        <color rgb="FF000000"/>
      </top>
      <bottom style="thin">
        <color rgb="FF000000"/>
      </bottom>
      <diagonal/>
    </border>
    <border>
      <left/>
      <right/>
      <top style="medium">
        <color rgb="FF000000"/>
      </top>
      <bottom style="thin">
        <color rgb="FF000000"/>
      </bottom>
      <diagonal/>
    </border>
    <border>
      <left/>
      <right style="thin">
        <color rgb="FF000000"/>
      </right>
      <top/>
      <bottom style="medium">
        <color rgb="FF000000"/>
      </bottom>
      <diagonal/>
    </border>
    <border>
      <left/>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rgb="FF000000"/>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63">
    <xf numFmtId="0" fontId="0" fillId="0" borderId="0"/>
    <xf numFmtId="43" fontId="0" fillId="0" borderId="0" applyFill="0" applyProtection="0">
      <alignment vertical="center"/>
    </xf>
    <xf numFmtId="176" fontId="0" fillId="0" borderId="0" applyFill="0" applyProtection="0">
      <alignment vertical="center"/>
    </xf>
    <xf numFmtId="9" fontId="0" fillId="0" borderId="0" applyFill="0" applyProtection="0">
      <alignment vertical="center"/>
    </xf>
    <xf numFmtId="41" fontId="0" fillId="0" borderId="0" applyFill="0" applyProtection="0">
      <alignment vertical="center"/>
    </xf>
    <xf numFmtId="42" fontId="0" fillId="0" borderId="0" applyFill="0" applyProtection="0">
      <alignment vertical="center"/>
    </xf>
    <xf numFmtId="0" fontId="37" fillId="0" borderId="0" applyNumberFormat="0" applyFill="0" applyProtection="0">
      <alignment vertical="center"/>
    </xf>
    <xf numFmtId="0" fontId="38" fillId="0" borderId="0" applyNumberFormat="0" applyFill="0" applyProtection="0">
      <alignment vertical="center"/>
    </xf>
    <xf numFmtId="0" fontId="0" fillId="3" borderId="0" applyNumberFormat="0" applyProtection="0">
      <alignment vertical="center"/>
    </xf>
    <xf numFmtId="0" fontId="39" fillId="0" borderId="0" applyNumberFormat="0" applyFill="0" applyProtection="0">
      <alignment vertical="center"/>
    </xf>
    <xf numFmtId="0" fontId="40" fillId="0" borderId="0" applyNumberFormat="0" applyFill="0" applyProtection="0">
      <alignment vertical="center"/>
    </xf>
    <xf numFmtId="0" fontId="41" fillId="0" borderId="0" applyNumberFormat="0" applyFill="0" applyProtection="0">
      <alignment vertical="center"/>
    </xf>
    <xf numFmtId="0" fontId="42" fillId="0" borderId="0" applyNumberFormat="0" applyFill="0" applyProtection="0">
      <alignment vertical="center"/>
    </xf>
    <xf numFmtId="0" fontId="43" fillId="0" borderId="0" applyNumberFormat="0" applyFill="0" applyProtection="0">
      <alignment vertical="center"/>
    </xf>
    <xf numFmtId="0" fontId="44" fillId="0" borderId="0" applyNumberFormat="0" applyFill="0" applyProtection="0">
      <alignment vertical="center"/>
    </xf>
    <xf numFmtId="0" fontId="44" fillId="0" borderId="0" applyNumberFormat="0" applyFill="0" applyProtection="0">
      <alignment vertical="center"/>
    </xf>
    <xf numFmtId="0" fontId="45" fillId="4" borderId="0" applyNumberFormat="0" applyProtection="0">
      <alignment vertical="center"/>
    </xf>
    <xf numFmtId="0" fontId="46" fillId="5" borderId="0" applyNumberFormat="0" applyProtection="0">
      <alignment vertical="center"/>
    </xf>
    <xf numFmtId="0" fontId="47" fillId="5" borderId="0" applyNumberFormat="0" applyProtection="0">
      <alignment vertical="center"/>
    </xf>
    <xf numFmtId="0" fontId="48" fillId="6" borderId="0" applyNumberFormat="0" applyProtection="0">
      <alignment vertical="center"/>
    </xf>
    <xf numFmtId="0" fontId="49" fillId="0" borderId="0" applyNumberFormat="0" applyFill="0" applyProtection="0">
      <alignment vertical="center"/>
    </xf>
    <xf numFmtId="0" fontId="32" fillId="0" borderId="0" applyNumberFormat="0" applyFill="0" applyProtection="0">
      <alignment vertical="center"/>
    </xf>
    <xf numFmtId="0" fontId="50" fillId="7" borderId="0" applyNumberFormat="0" applyProtection="0">
      <alignment vertical="center"/>
    </xf>
    <xf numFmtId="0" fontId="51" fillId="8" borderId="0" applyNumberFormat="0" applyProtection="0">
      <alignment vertical="center"/>
    </xf>
    <xf numFmtId="0" fontId="52" fillId="9" borderId="0" applyNumberFormat="0" applyProtection="0">
      <alignment vertical="center"/>
    </xf>
    <xf numFmtId="0" fontId="53" fillId="10" borderId="0" applyNumberFormat="0" applyProtection="0">
      <alignment vertical="center"/>
    </xf>
    <xf numFmtId="0" fontId="0" fillId="11" borderId="0" applyNumberFormat="0" applyProtection="0">
      <alignment vertical="center"/>
    </xf>
    <xf numFmtId="0" fontId="0" fillId="12" borderId="0" applyNumberFormat="0" applyProtection="0">
      <alignment vertical="center"/>
    </xf>
    <xf numFmtId="0" fontId="53" fillId="13" borderId="0" applyNumberFormat="0" applyProtection="0">
      <alignment vertical="center"/>
    </xf>
    <xf numFmtId="0" fontId="53" fillId="14" borderId="0" applyNumberFormat="0" applyProtection="0">
      <alignment vertical="center"/>
    </xf>
    <xf numFmtId="0" fontId="0" fillId="15" borderId="0" applyNumberFormat="0" applyProtection="0">
      <alignment vertical="center"/>
    </xf>
    <xf numFmtId="0" fontId="0" fillId="16" borderId="0" applyNumberFormat="0" applyProtection="0">
      <alignment vertical="center"/>
    </xf>
    <xf numFmtId="0" fontId="53" fillId="16" borderId="0" applyNumberFormat="0" applyProtection="0">
      <alignment vertical="center"/>
    </xf>
    <xf numFmtId="0" fontId="53" fillId="17" borderId="0" applyNumberFormat="0" applyProtection="0">
      <alignment vertical="center"/>
    </xf>
    <xf numFmtId="0" fontId="0" fillId="18" borderId="0" applyNumberFormat="0" applyProtection="0">
      <alignment vertical="center"/>
    </xf>
    <xf numFmtId="0" fontId="0" fillId="19" borderId="0" applyNumberFormat="0" applyProtection="0">
      <alignment vertical="center"/>
    </xf>
    <xf numFmtId="0" fontId="53" fillId="19" borderId="0" applyNumberFormat="0" applyProtection="0">
      <alignment vertical="center"/>
    </xf>
    <xf numFmtId="0" fontId="53" fillId="20" borderId="0" applyNumberFormat="0" applyProtection="0">
      <alignment vertical="center"/>
    </xf>
    <xf numFmtId="0" fontId="0" fillId="21" borderId="0" applyNumberFormat="0" applyProtection="0">
      <alignment vertical="center"/>
    </xf>
    <xf numFmtId="0" fontId="0" fillId="22" borderId="0" applyNumberFormat="0" applyProtection="0">
      <alignment vertical="center"/>
    </xf>
    <xf numFmtId="0" fontId="53" fillId="23" borderId="0" applyNumberFormat="0" applyProtection="0">
      <alignment vertical="center"/>
    </xf>
    <xf numFmtId="0" fontId="53" fillId="24" borderId="0" applyNumberFormat="0" applyProtection="0">
      <alignment vertical="center"/>
    </xf>
    <xf numFmtId="0" fontId="0" fillId="25" borderId="0" applyNumberFormat="0" applyProtection="0">
      <alignment vertical="center"/>
    </xf>
    <xf numFmtId="0" fontId="0" fillId="26" borderId="0" applyNumberFormat="0" applyProtection="0">
      <alignment vertical="center"/>
    </xf>
    <xf numFmtId="0" fontId="53" fillId="27" borderId="0" applyNumberFormat="0" applyProtection="0">
      <alignment vertical="center"/>
    </xf>
    <xf numFmtId="0" fontId="53" fillId="28" borderId="0" applyNumberFormat="0" applyProtection="0">
      <alignment vertical="center"/>
    </xf>
    <xf numFmtId="0" fontId="0" fillId="4" borderId="0" applyNumberFormat="0" applyProtection="0">
      <alignment vertical="center"/>
    </xf>
    <xf numFmtId="0" fontId="0" fillId="29" borderId="0" applyNumberFormat="0" applyProtection="0">
      <alignment vertical="center"/>
    </xf>
    <xf numFmtId="0" fontId="53" fillId="30" borderId="0" applyNumberFormat="0" applyProtection="0">
      <alignment vertical="center"/>
    </xf>
    <xf numFmtId="0" fontId="21" fillId="0" borderId="0" applyNumberFormat="0" applyFill="0">
      <protection locked="0"/>
    </xf>
    <xf numFmtId="9" fontId="0" fillId="0" borderId="0" applyFill="0" applyProtection="0"/>
    <xf numFmtId="177" fontId="4" fillId="0" borderId="0" applyFill="0">
      <alignment vertical="center"/>
      <protection locked="0"/>
    </xf>
    <xf numFmtId="1" fontId="4" fillId="0" borderId="0" applyFill="0">
      <alignment vertical="center"/>
      <protection locked="0"/>
    </xf>
    <xf numFmtId="0" fontId="0" fillId="0" borderId="0" applyNumberFormat="0" applyFill="0"/>
    <xf numFmtId="37" fontId="0" fillId="0" borderId="0" applyFill="0"/>
    <xf numFmtId="0" fontId="54" fillId="15" borderId="0" applyNumberFormat="0" applyProtection="0">
      <alignment vertical="center"/>
    </xf>
    <xf numFmtId="0" fontId="31" fillId="0" borderId="0" applyNumberFormat="0" applyFill="0"/>
    <xf numFmtId="0" fontId="0" fillId="0" borderId="0" applyNumberFormat="0" applyFill="0"/>
    <xf numFmtId="0" fontId="4" fillId="0" borderId="0" applyNumberFormat="0" applyFill="0">
      <alignment horizontal="distributed" vertical="center" wrapText="1"/>
    </xf>
    <xf numFmtId="0" fontId="31" fillId="0" borderId="0" applyNumberFormat="0" applyFill="0"/>
    <xf numFmtId="0" fontId="0" fillId="0" borderId="0" applyNumberFormat="0" applyFill="0" applyProtection="0"/>
    <xf numFmtId="4" fontId="0" fillId="0" borderId="0" applyFill="0" applyProtection="0"/>
    <xf numFmtId="0" fontId="0" fillId="0" borderId="0" applyNumberFormat="0" applyFill="0"/>
  </cellStyleXfs>
  <cellXfs count="343">
    <xf numFmtId="0" fontId="0" fillId="0" borderId="0" xfId="0" applyAlignment="1"/>
    <xf numFmtId="0" fontId="1" fillId="0" borderId="0" xfId="0" applyFont="1" applyBorder="1" applyAlignment="1">
      <alignment horizontal="center" vertical="center"/>
    </xf>
    <xf numFmtId="0" fontId="1" fillId="0" borderId="0" xfId="0" applyFont="1" applyFill="1" applyBorder="1" applyAlignment="1"/>
    <xf numFmtId="0" fontId="2" fillId="0" borderId="0" xfId="0" applyFont="1" applyFill="1" applyBorder="1" applyAlignment="1"/>
    <xf numFmtId="0" fontId="3" fillId="0" borderId="0" xfId="0" applyFont="1" applyFill="1" applyAlignment="1">
      <alignment horizontal="center" vertical="center"/>
    </xf>
    <xf numFmtId="0" fontId="2" fillId="0" borderId="0" xfId="0" applyFont="1" applyFill="1" applyBorder="1" applyAlignment="1">
      <alignment horizontal="right" vertical="center"/>
    </xf>
    <xf numFmtId="0" fontId="4"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0" fillId="0" borderId="0" xfId="0" applyAlignment="1">
      <alignment horizontal="center" vertical="center"/>
    </xf>
    <xf numFmtId="3" fontId="1" fillId="0" borderId="1" xfId="0" applyNumberFormat="1" applyFont="1" applyFill="1" applyBorder="1" applyAlignment="1">
      <alignment horizontal="center" vertical="center"/>
    </xf>
    <xf numFmtId="0" fontId="1" fillId="0" borderId="1" xfId="0" applyFont="1" applyFill="1" applyBorder="1" applyAlignment="1"/>
    <xf numFmtId="0" fontId="0" fillId="0" borderId="0" xfId="0" applyFill="1" applyAlignment="1">
      <alignment vertical="center"/>
    </xf>
    <xf numFmtId="0" fontId="5" fillId="0" borderId="0" xfId="0" applyFont="1" applyFill="1" applyBorder="1" applyAlignment="1">
      <alignment vertical="center" wrapText="1"/>
    </xf>
    <xf numFmtId="0" fontId="6" fillId="0" borderId="0" xfId="0" applyFont="1" applyFill="1" applyAlignment="1">
      <alignment horizontal="center" vertical="center" wrapText="1"/>
    </xf>
    <xf numFmtId="0" fontId="6" fillId="0" borderId="0" xfId="0" applyFont="1" applyFill="1" applyBorder="1" applyAlignment="1">
      <alignment vertical="center" wrapText="1"/>
    </xf>
    <xf numFmtId="0" fontId="5" fillId="0" borderId="0" xfId="0" applyFont="1" applyFill="1" applyAlignment="1">
      <alignment horizontal="right" vertical="center" wrapText="1"/>
    </xf>
    <xf numFmtId="0" fontId="7" fillId="0" borderId="1" xfId="0" applyFont="1" applyFill="1" applyBorder="1" applyAlignment="1">
      <alignment vertical="center" wrapText="1"/>
    </xf>
    <xf numFmtId="0" fontId="8" fillId="0" borderId="1" xfId="0" applyFont="1" applyFill="1" applyBorder="1" applyAlignment="1">
      <alignment vertical="center" wrapText="1"/>
    </xf>
    <xf numFmtId="4" fontId="8" fillId="0" borderId="1" xfId="0" applyNumberFormat="1" applyFont="1" applyFill="1" applyBorder="1" applyAlignment="1">
      <alignment vertical="center" wrapText="1"/>
    </xf>
    <xf numFmtId="4" fontId="8" fillId="0" borderId="2" xfId="0" applyNumberFormat="1" applyFont="1" applyFill="1" applyBorder="1" applyAlignment="1">
      <alignment horizontal="right" vertical="center" wrapText="1"/>
    </xf>
    <xf numFmtId="4" fontId="8" fillId="0" borderId="3" xfId="0" applyNumberFormat="1" applyFont="1" applyFill="1" applyBorder="1" applyAlignment="1">
      <alignment horizontal="right" vertical="center" wrapText="1"/>
    </xf>
    <xf numFmtId="0" fontId="5" fillId="0"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5" fillId="0" borderId="0" xfId="0" applyFont="1" applyFill="1" applyBorder="1" applyAlignment="1">
      <alignment horizontal="right" vertical="center" wrapText="1"/>
    </xf>
    <xf numFmtId="0" fontId="7"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7" xfId="0" applyFont="1" applyFill="1" applyBorder="1" applyAlignment="1">
      <alignment vertical="center" wrapText="1"/>
    </xf>
    <xf numFmtId="0" fontId="8" fillId="0" borderId="8" xfId="0" applyFont="1" applyFill="1" applyBorder="1" applyAlignment="1">
      <alignment horizontal="center" vertical="center" wrapText="1"/>
    </xf>
    <xf numFmtId="4" fontId="8" fillId="0" borderId="8" xfId="0" applyNumberFormat="1" applyFont="1" applyFill="1" applyBorder="1" applyAlignment="1">
      <alignment horizontal="right" vertical="center" wrapText="1"/>
    </xf>
    <xf numFmtId="4" fontId="8" fillId="0" borderId="9" xfId="0" applyNumberFormat="1" applyFont="1" applyFill="1" applyBorder="1" applyAlignment="1">
      <alignment horizontal="right" vertical="center" wrapText="1"/>
    </xf>
    <xf numFmtId="0" fontId="8" fillId="0" borderId="10" xfId="0" applyFont="1" applyFill="1" applyBorder="1" applyAlignment="1">
      <alignment vertical="center" wrapText="1"/>
    </xf>
    <xf numFmtId="0" fontId="8" fillId="0" borderId="11" xfId="0" applyFont="1" applyFill="1" applyBorder="1" applyAlignment="1">
      <alignment horizontal="center" vertical="center" wrapText="1"/>
    </xf>
    <xf numFmtId="4" fontId="8" fillId="0" borderId="11" xfId="0" applyNumberFormat="1" applyFont="1" applyFill="1" applyBorder="1" applyAlignment="1">
      <alignment horizontal="right" vertical="center" wrapText="1"/>
    </xf>
    <xf numFmtId="4" fontId="8" fillId="0" borderId="12" xfId="0" applyNumberFormat="1" applyFont="1" applyFill="1" applyBorder="1" applyAlignment="1">
      <alignment horizontal="right" vertical="center" wrapText="1"/>
    </xf>
    <xf numFmtId="4" fontId="8" fillId="0" borderId="13" xfId="0" applyNumberFormat="1" applyFont="1" applyFill="1" applyBorder="1" applyAlignment="1">
      <alignment horizontal="right" vertical="center" wrapText="1"/>
    </xf>
    <xf numFmtId="0" fontId="8" fillId="0" borderId="14" xfId="0" applyFont="1" applyFill="1" applyBorder="1" applyAlignment="1">
      <alignment vertical="center" wrapText="1"/>
    </xf>
    <xf numFmtId="0" fontId="8" fillId="0" borderId="9" xfId="0" applyFont="1" applyFill="1" applyBorder="1" applyAlignment="1">
      <alignment horizontal="center" vertical="center" wrapText="1"/>
    </xf>
    <xf numFmtId="4" fontId="8" fillId="0" borderId="1" xfId="0" applyNumberFormat="1" applyFont="1" applyFill="1" applyBorder="1" applyAlignment="1">
      <alignment horizontal="right" vertical="center" wrapText="1"/>
    </xf>
    <xf numFmtId="4" fontId="8" fillId="0" borderId="7" xfId="0" applyNumberFormat="1" applyFont="1" applyFill="1" applyBorder="1" applyAlignment="1">
      <alignment horizontal="right" vertical="center" wrapText="1"/>
    </xf>
    <xf numFmtId="0" fontId="8" fillId="0" borderId="0" xfId="0" applyFont="1" applyFill="1" applyBorder="1" applyAlignment="1">
      <alignment vertical="center" wrapText="1"/>
    </xf>
    <xf numFmtId="0" fontId="8" fillId="0" borderId="12" xfId="0" applyFont="1" applyFill="1" applyBorder="1" applyAlignment="1">
      <alignment horizontal="center" vertical="center" wrapText="1"/>
    </xf>
    <xf numFmtId="4" fontId="8" fillId="0" borderId="15" xfId="0" applyNumberFormat="1" applyFont="1" applyFill="1" applyBorder="1" applyAlignment="1">
      <alignment horizontal="right" vertical="center" wrapText="1"/>
    </xf>
    <xf numFmtId="4" fontId="8" fillId="0" borderId="16" xfId="0" applyNumberFormat="1" applyFont="1" applyFill="1" applyBorder="1" applyAlignment="1">
      <alignment horizontal="right" vertical="center" wrapText="1"/>
    </xf>
    <xf numFmtId="0" fontId="5" fillId="0" borderId="17" xfId="0" applyFont="1" applyFill="1" applyBorder="1" applyAlignment="1">
      <alignment vertical="center" wrapText="1"/>
    </xf>
    <xf numFmtId="0" fontId="7" fillId="0" borderId="18" xfId="0" applyFont="1" applyFill="1" applyBorder="1" applyAlignment="1">
      <alignment horizontal="center" vertical="center" wrapText="1"/>
    </xf>
    <xf numFmtId="0" fontId="8" fillId="0" borderId="0" xfId="0" applyFont="1" applyFill="1" applyBorder="1" applyAlignment="1">
      <alignment horizontal="left" vertical="center" wrapText="1"/>
    </xf>
    <xf numFmtId="0" fontId="8" fillId="0" borderId="16" xfId="0" applyFont="1" applyFill="1" applyBorder="1" applyAlignment="1">
      <alignment horizontal="left" vertical="center" wrapText="1"/>
    </xf>
    <xf numFmtId="0" fontId="8" fillId="0" borderId="15" xfId="0" applyFont="1" applyFill="1" applyBorder="1" applyAlignment="1">
      <alignment horizontal="left" vertical="center" wrapText="1"/>
    </xf>
    <xf numFmtId="4" fontId="9" fillId="0" borderId="15" xfId="0" applyNumberFormat="1" applyFont="1" applyFill="1" applyBorder="1" applyAlignment="1">
      <alignment horizontal="right" vertical="center" wrapText="1"/>
    </xf>
    <xf numFmtId="4" fontId="9" fillId="0" borderId="8" xfId="0" applyNumberFormat="1" applyFont="1" applyFill="1" applyBorder="1" applyAlignment="1">
      <alignment horizontal="right" vertical="center" wrapText="1"/>
    </xf>
    <xf numFmtId="4" fontId="8" fillId="0" borderId="19" xfId="0" applyNumberFormat="1" applyFont="1" applyFill="1" applyBorder="1" applyAlignment="1">
      <alignment horizontal="right" vertical="center" wrapText="1"/>
    </xf>
    <xf numFmtId="0" fontId="7" fillId="0" borderId="20"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8" fillId="0" borderId="15" xfId="0" applyFont="1" applyFill="1" applyBorder="1" applyAlignment="1">
      <alignment vertical="center" wrapText="1"/>
    </xf>
    <xf numFmtId="4" fontId="8" fillId="0" borderId="15" xfId="0" applyNumberFormat="1" applyFont="1" applyFill="1" applyBorder="1" applyAlignment="1">
      <alignment vertical="center" wrapText="1"/>
    </xf>
    <xf numFmtId="4" fontId="8" fillId="0" borderId="0" xfId="0" applyNumberFormat="1" applyFont="1" applyFill="1" applyBorder="1" applyAlignment="1">
      <alignment vertical="center" wrapText="1"/>
    </xf>
    <xf numFmtId="4" fontId="9" fillId="0" borderId="0" xfId="0" applyNumberFormat="1" applyFont="1" applyFill="1" applyBorder="1" applyAlignment="1">
      <alignment vertical="center" wrapText="1"/>
    </xf>
    <xf numFmtId="0" fontId="8" fillId="0" borderId="22" xfId="0" applyFont="1" applyFill="1" applyBorder="1" applyAlignment="1">
      <alignment vertical="center" wrapText="1"/>
    </xf>
    <xf numFmtId="4" fontId="8" fillId="0" borderId="22" xfId="0" applyNumberFormat="1" applyFont="1" applyFill="1" applyBorder="1" applyAlignment="1">
      <alignment vertical="center" wrapText="1"/>
    </xf>
    <xf numFmtId="4" fontId="8" fillId="0" borderId="23" xfId="0" applyNumberFormat="1" applyFont="1" applyFill="1" applyBorder="1" applyAlignment="1">
      <alignment vertical="center" wrapText="1"/>
    </xf>
    <xf numFmtId="0" fontId="7" fillId="0" borderId="24" xfId="0" applyFont="1" applyFill="1" applyBorder="1" applyAlignment="1">
      <alignment horizontal="center" vertical="center" wrapText="1"/>
    </xf>
    <xf numFmtId="0" fontId="7" fillId="0" borderId="25"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22" xfId="0" applyFont="1" applyFill="1" applyBorder="1" applyAlignment="1">
      <alignment vertical="center" wrapText="1"/>
    </xf>
    <xf numFmtId="0" fontId="7" fillId="0" borderId="26" xfId="0" applyFont="1" applyFill="1" applyBorder="1" applyAlignment="1">
      <alignment horizontal="center" vertical="center" wrapText="1"/>
    </xf>
    <xf numFmtId="0" fontId="7" fillId="0" borderId="27" xfId="0" applyFont="1" applyFill="1" applyBorder="1" applyAlignment="1">
      <alignment horizontal="center" vertical="center" wrapText="1"/>
    </xf>
    <xf numFmtId="0" fontId="7" fillId="0" borderId="23" xfId="0" applyFont="1" applyFill="1" applyBorder="1" applyAlignment="1">
      <alignment vertical="center" wrapText="1"/>
    </xf>
    <xf numFmtId="0" fontId="7" fillId="0" borderId="28" xfId="0" applyFont="1" applyFill="1" applyBorder="1" applyAlignment="1">
      <alignment horizontal="center" vertical="center" wrapText="1"/>
    </xf>
    <xf numFmtId="0" fontId="7" fillId="0" borderId="29" xfId="0" applyFont="1" applyFill="1" applyBorder="1" applyAlignment="1">
      <alignment horizontal="center" vertical="center" wrapText="1"/>
    </xf>
    <xf numFmtId="0" fontId="7" fillId="0" borderId="30" xfId="0" applyFont="1" applyFill="1" applyBorder="1" applyAlignment="1">
      <alignment horizontal="center" vertical="center" wrapText="1"/>
    </xf>
    <xf numFmtId="0" fontId="7" fillId="0" borderId="31" xfId="0" applyFont="1" applyFill="1" applyBorder="1" applyAlignment="1">
      <alignment horizontal="center" vertical="center" wrapText="1"/>
    </xf>
    <xf numFmtId="0" fontId="7" fillId="0" borderId="32" xfId="0" applyFont="1" applyFill="1" applyBorder="1" applyAlignment="1">
      <alignment horizontal="center" vertical="center" wrapText="1"/>
    </xf>
    <xf numFmtId="0" fontId="7" fillId="0" borderId="33" xfId="0" applyFont="1" applyFill="1" applyBorder="1" applyAlignment="1">
      <alignment horizontal="center" vertical="center" wrapText="1"/>
    </xf>
    <xf numFmtId="0" fontId="8" fillId="0" borderId="34" xfId="0" applyFont="1" applyFill="1" applyBorder="1" applyAlignment="1">
      <alignment horizontal="center" vertical="center" wrapText="1"/>
    </xf>
    <xf numFmtId="0" fontId="10" fillId="0" borderId="0" xfId="49" applyFont="1" applyFill="1" applyAlignment="1">
      <alignment vertical="top"/>
      <protection locked="0"/>
    </xf>
    <xf numFmtId="0" fontId="10" fillId="0" borderId="0" xfId="49" applyFont="1" applyFill="1" applyAlignment="1">
      <alignment horizontal="left" vertical="top" indent="1"/>
      <protection locked="0"/>
    </xf>
    <xf numFmtId="0" fontId="10" fillId="0" borderId="0" xfId="49" applyFont="1" applyFill="1" applyAlignment="1">
      <alignment horizontal="left" vertical="top" indent="2"/>
      <protection locked="0"/>
    </xf>
    <xf numFmtId="49" fontId="10" fillId="0" borderId="0" xfId="49" applyNumberFormat="1" applyFont="1" applyFill="1" applyAlignment="1">
      <alignment horizontal="left" vertical="top"/>
      <protection locked="0"/>
    </xf>
    <xf numFmtId="178" fontId="10" fillId="0" borderId="0" xfId="49" applyNumberFormat="1" applyFont="1" applyFill="1" applyAlignment="1">
      <alignment vertical="top"/>
      <protection locked="0"/>
    </xf>
    <xf numFmtId="0" fontId="11" fillId="0" borderId="0" xfId="49" applyFont="1" applyFill="1" applyAlignment="1">
      <alignment vertical="top"/>
      <protection locked="0"/>
    </xf>
    <xf numFmtId="49" fontId="11" fillId="0" borderId="0" xfId="59" applyNumberFormat="1" applyFont="1" applyFill="1" applyAlignment="1"/>
    <xf numFmtId="2" fontId="11" fillId="0" borderId="0" xfId="59" applyNumberFormat="1" applyFont="1" applyFill="1" applyAlignment="1"/>
    <xf numFmtId="178" fontId="11" fillId="0" borderId="0" xfId="49" applyNumberFormat="1" applyFont="1" applyFill="1" applyAlignment="1">
      <alignment vertical="top"/>
      <protection locked="0"/>
    </xf>
    <xf numFmtId="0" fontId="12" fillId="0" borderId="0" xfId="56" applyFont="1" applyBorder="1" applyAlignment="1">
      <alignment horizontal="left" vertical="center"/>
    </xf>
    <xf numFmtId="0" fontId="13" fillId="0" borderId="0" xfId="49" applyFont="1" applyFill="1" applyAlignment="1">
      <alignment horizontal="center" vertical="top"/>
      <protection locked="0"/>
    </xf>
    <xf numFmtId="0" fontId="14" fillId="0" borderId="0" xfId="49" applyFont="1" applyFill="1" applyAlignment="1">
      <alignment horizontal="center" vertical="top"/>
      <protection locked="0"/>
    </xf>
    <xf numFmtId="178" fontId="14" fillId="0" borderId="0" xfId="49" applyNumberFormat="1" applyFont="1" applyFill="1" applyAlignment="1">
      <alignment horizontal="center" vertical="top"/>
      <protection locked="0"/>
    </xf>
    <xf numFmtId="178" fontId="15" fillId="0" borderId="0" xfId="49" applyNumberFormat="1" applyFont="1" applyFill="1" applyAlignment="1">
      <alignment horizontal="right" vertical="top"/>
      <protection locked="0"/>
    </xf>
    <xf numFmtId="49" fontId="16" fillId="0" borderId="1" xfId="49" applyNumberFormat="1" applyFont="1" applyFill="1" applyBorder="1" applyAlignment="1">
      <alignment horizontal="center" vertical="center"/>
      <protection locked="0"/>
    </xf>
    <xf numFmtId="0" fontId="16" fillId="0" borderId="1" xfId="49" applyFont="1" applyFill="1" applyBorder="1" applyAlignment="1">
      <alignment horizontal="center" vertical="center"/>
      <protection locked="0"/>
    </xf>
    <xf numFmtId="178" fontId="16" fillId="0" borderId="1" xfId="49" applyNumberFormat="1" applyFont="1" applyFill="1" applyBorder="1" applyAlignment="1">
      <alignment horizontal="center" vertical="center"/>
      <protection locked="0"/>
    </xf>
    <xf numFmtId="0" fontId="17" fillId="0" borderId="0" xfId="59" applyFont="1" applyFill="1" applyAlignment="1">
      <alignment vertical="center" wrapText="1"/>
    </xf>
    <xf numFmtId="0" fontId="17" fillId="0" borderId="0" xfId="59" applyFont="1" applyFill="1" applyAlignment="1">
      <alignment horizontal="center" vertical="center" wrapText="1"/>
    </xf>
    <xf numFmtId="49" fontId="18" fillId="0" borderId="1" xfId="0" applyNumberFormat="1" applyFont="1" applyFill="1" applyBorder="1" applyAlignment="1" applyProtection="1">
      <alignment horizontal="center" vertical="center"/>
      <protection locked="0"/>
    </xf>
    <xf numFmtId="49" fontId="19" fillId="0" borderId="1" xfId="0" applyNumberFormat="1" applyFont="1" applyFill="1" applyBorder="1" applyAlignment="1" applyProtection="1">
      <alignment horizontal="center" vertical="center"/>
      <protection locked="0"/>
    </xf>
    <xf numFmtId="179" fontId="18" fillId="0" borderId="1" xfId="0" applyNumberFormat="1" applyFont="1" applyFill="1" applyBorder="1" applyAlignment="1" applyProtection="1">
      <alignment horizontal="center" vertical="center"/>
      <protection locked="0"/>
    </xf>
    <xf numFmtId="179" fontId="10" fillId="0" borderId="0" xfId="49" applyNumberFormat="1" applyFont="1" applyFill="1" applyAlignment="1">
      <alignment vertical="top"/>
      <protection locked="0"/>
    </xf>
    <xf numFmtId="180" fontId="10" fillId="0" borderId="0" xfId="49" applyNumberFormat="1" applyFont="1" applyFill="1" applyAlignment="1">
      <alignment vertical="top"/>
      <protection locked="0"/>
    </xf>
    <xf numFmtId="49" fontId="10" fillId="0" borderId="0" xfId="59" applyNumberFormat="1" applyFont="1" applyFill="1" applyAlignment="1"/>
    <xf numFmtId="49" fontId="15" fillId="0" borderId="0" xfId="59" applyNumberFormat="1" applyFont="1" applyFill="1" applyAlignment="1"/>
    <xf numFmtId="2" fontId="10" fillId="0" borderId="0" xfId="59" applyNumberFormat="1" applyFont="1" applyFill="1" applyAlignment="1"/>
    <xf numFmtId="49" fontId="10" fillId="0" borderId="0" xfId="59" applyNumberFormat="1" applyFont="1" applyFill="1" applyAlignment="1" applyProtection="1">
      <alignment vertical="center"/>
      <protection locked="0"/>
    </xf>
    <xf numFmtId="49" fontId="15" fillId="0" borderId="0" xfId="59" applyNumberFormat="1" applyFont="1" applyFill="1" applyAlignment="1" applyProtection="1">
      <alignment vertical="center"/>
      <protection locked="0"/>
    </xf>
    <xf numFmtId="2" fontId="10" fillId="0" borderId="0" xfId="59" applyNumberFormat="1" applyFont="1" applyFill="1" applyAlignment="1" applyProtection="1">
      <alignment vertical="center"/>
      <protection locked="0"/>
    </xf>
    <xf numFmtId="49" fontId="10" fillId="0" borderId="1" xfId="0" applyNumberFormat="1" applyFont="1" applyFill="1" applyBorder="1" applyAlignment="1" applyProtection="1">
      <alignment horizontal="center" vertical="center"/>
      <protection locked="0"/>
    </xf>
    <xf numFmtId="49" fontId="4" fillId="0" borderId="1" xfId="0" applyNumberFormat="1" applyFont="1" applyFill="1" applyBorder="1" applyAlignment="1" applyProtection="1">
      <alignment horizontal="left" vertical="center" indent="1"/>
      <protection locked="0"/>
    </xf>
    <xf numFmtId="179" fontId="10" fillId="0" borderId="1" xfId="0" applyNumberFormat="1" applyFont="1" applyFill="1" applyBorder="1" applyAlignment="1" applyProtection="1">
      <alignment horizontal="center" vertical="center"/>
      <protection locked="0"/>
    </xf>
    <xf numFmtId="179" fontId="10" fillId="0" borderId="0" xfId="49" applyNumberFormat="1" applyFont="1" applyFill="1" applyAlignment="1">
      <alignment horizontal="left" vertical="top" indent="1"/>
      <protection locked="0"/>
    </xf>
    <xf numFmtId="49" fontId="10" fillId="0" borderId="0" xfId="59" applyNumberFormat="1" applyFont="1" applyFill="1" applyAlignment="1">
      <alignment horizontal="left" indent="1"/>
    </xf>
    <xf numFmtId="2" fontId="10" fillId="0" borderId="0" xfId="59" applyNumberFormat="1" applyFont="1" applyFill="1" applyAlignment="1">
      <alignment horizontal="left" indent="1"/>
    </xf>
    <xf numFmtId="178" fontId="10" fillId="0" borderId="0" xfId="49" applyNumberFormat="1" applyFont="1" applyFill="1" applyAlignment="1">
      <alignment horizontal="left" vertical="top" indent="1"/>
      <protection locked="0"/>
    </xf>
    <xf numFmtId="49" fontId="10" fillId="0" borderId="0" xfId="59" applyNumberFormat="1" applyFont="1" applyFill="1" applyAlignment="1" applyProtection="1">
      <alignment horizontal="left" vertical="center" indent="1"/>
      <protection locked="0"/>
    </xf>
    <xf numFmtId="2" fontId="10" fillId="0" borderId="0" xfId="59" applyNumberFormat="1" applyFont="1" applyFill="1" applyAlignment="1" applyProtection="1">
      <alignment horizontal="left" vertical="center" indent="1"/>
      <protection locked="0"/>
    </xf>
    <xf numFmtId="49" fontId="4" fillId="0" borderId="1" xfId="0" applyNumberFormat="1" applyFont="1" applyFill="1" applyBorder="1" applyAlignment="1" applyProtection="1">
      <alignment horizontal="left" vertical="center" indent="2"/>
      <protection locked="0"/>
    </xf>
    <xf numFmtId="179" fontId="10" fillId="0" borderId="0" xfId="49" applyNumberFormat="1" applyFont="1" applyFill="1" applyAlignment="1">
      <alignment horizontal="left" vertical="top" indent="2"/>
      <protection locked="0"/>
    </xf>
    <xf numFmtId="49" fontId="10" fillId="0" borderId="0" xfId="59" applyNumberFormat="1" applyFont="1" applyFill="1" applyAlignment="1">
      <alignment horizontal="left" indent="2"/>
    </xf>
    <xf numFmtId="2" fontId="10" fillId="0" borderId="0" xfId="59" applyNumberFormat="1" applyFont="1" applyFill="1" applyAlignment="1">
      <alignment horizontal="left" indent="2"/>
    </xf>
    <xf numFmtId="178" fontId="10" fillId="0" borderId="0" xfId="49" applyNumberFormat="1" applyFont="1" applyFill="1" applyAlignment="1">
      <alignment horizontal="left" vertical="top" indent="2"/>
      <protection locked="0"/>
    </xf>
    <xf numFmtId="49" fontId="10" fillId="0" borderId="0" xfId="59" applyNumberFormat="1" applyFont="1" applyFill="1" applyAlignment="1" applyProtection="1">
      <alignment horizontal="left" vertical="center" indent="2"/>
      <protection locked="0"/>
    </xf>
    <xf numFmtId="2" fontId="10" fillId="0" borderId="0" xfId="59" applyNumberFormat="1" applyFont="1" applyFill="1" applyAlignment="1" applyProtection="1">
      <alignment horizontal="left" vertical="center" indent="2"/>
      <protection locked="0"/>
    </xf>
    <xf numFmtId="181" fontId="10" fillId="0" borderId="0" xfId="49" applyNumberFormat="1" applyFont="1" applyFill="1" applyAlignment="1">
      <alignment vertical="top"/>
      <protection locked="0"/>
    </xf>
    <xf numFmtId="0" fontId="20" fillId="0" borderId="35" xfId="49" applyFont="1" applyFill="1" applyBorder="1" applyAlignment="1">
      <alignment horizontal="center" vertical="center"/>
      <protection locked="0"/>
    </xf>
    <xf numFmtId="0" fontId="18" fillId="0" borderId="36" xfId="49" applyFont="1" applyFill="1" applyBorder="1" applyAlignment="1">
      <alignment horizontal="center" vertical="center"/>
      <protection locked="0"/>
    </xf>
    <xf numFmtId="0" fontId="18" fillId="0" borderId="1" xfId="49" applyFont="1" applyFill="1" applyBorder="1" applyAlignment="1">
      <alignment horizontal="center" vertical="center"/>
      <protection locked="0"/>
    </xf>
    <xf numFmtId="0" fontId="10" fillId="0" borderId="0" xfId="59" applyFont="1" applyFill="1" applyAlignment="1">
      <alignment vertical="center" wrapText="1"/>
    </xf>
    <xf numFmtId="0" fontId="10" fillId="0" borderId="0" xfId="59" applyFont="1" applyFill="1" applyAlignment="1">
      <alignment horizontal="center" vertical="center" wrapText="1"/>
    </xf>
    <xf numFmtId="179" fontId="18" fillId="0" borderId="1" xfId="49" applyNumberFormat="1" applyFont="1" applyFill="1" applyBorder="1" applyAlignment="1">
      <alignment vertical="center"/>
      <protection locked="0"/>
    </xf>
    <xf numFmtId="179" fontId="11" fillId="0" borderId="0" xfId="49" applyNumberFormat="1" applyFont="1" applyFill="1" applyAlignment="1">
      <alignment vertical="top"/>
      <protection locked="0"/>
    </xf>
    <xf numFmtId="49" fontId="11" fillId="0" borderId="0" xfId="59" applyNumberFormat="1" applyFont="1" applyFill="1" applyAlignment="1" applyProtection="1">
      <alignment vertical="center"/>
      <protection locked="0"/>
    </xf>
    <xf numFmtId="49" fontId="21" fillId="0" borderId="0" xfId="59" applyNumberFormat="1" applyFont="1" applyFill="1" applyAlignment="1" applyProtection="1">
      <alignment vertical="center"/>
      <protection locked="0"/>
    </xf>
    <xf numFmtId="2" fontId="11" fillId="0" borderId="0" xfId="59" applyNumberFormat="1" applyFont="1" applyFill="1" applyAlignment="1" applyProtection="1">
      <alignment vertical="center"/>
      <protection locked="0"/>
    </xf>
    <xf numFmtId="0" fontId="10" fillId="0" borderId="0" xfId="59" applyFont="1" applyFill="1" applyAlignment="1">
      <alignment vertical="center"/>
    </xf>
    <xf numFmtId="0" fontId="18" fillId="0" borderId="0" xfId="59" applyFont="1" applyFill="1" applyAlignment="1">
      <alignment vertical="center"/>
    </xf>
    <xf numFmtId="49" fontId="18" fillId="0" borderId="0" xfId="59" applyNumberFormat="1" applyFont="1" applyFill="1" applyAlignment="1">
      <alignment horizontal="left" vertical="center" indent="1"/>
    </xf>
    <xf numFmtId="0" fontId="10" fillId="0" borderId="0" xfId="59" applyFont="1" applyFill="1" applyAlignment="1">
      <alignment horizontal="left" vertical="center" indent="2"/>
    </xf>
    <xf numFmtId="0" fontId="22" fillId="0" borderId="0" xfId="59" applyFont="1" applyFill="1" applyAlignment="1">
      <alignment vertical="center"/>
    </xf>
    <xf numFmtId="178" fontId="22" fillId="0" borderId="0" xfId="59" applyNumberFormat="1" applyFont="1" applyFill="1" applyAlignment="1">
      <alignment vertical="center"/>
    </xf>
    <xf numFmtId="0" fontId="12" fillId="0" borderId="0" xfId="59" applyFont="1" applyFill="1" applyAlignment="1">
      <alignment vertical="center"/>
    </xf>
    <xf numFmtId="0" fontId="13" fillId="0" borderId="0" xfId="59" applyFont="1" applyFill="1" applyAlignment="1">
      <alignment horizontal="center" vertical="center"/>
    </xf>
    <xf numFmtId="0" fontId="14" fillId="0" borderId="0" xfId="59" applyFont="1" applyFill="1" applyAlignment="1">
      <alignment horizontal="center" vertical="center"/>
    </xf>
    <xf numFmtId="178" fontId="15" fillId="0" borderId="0" xfId="59" applyNumberFormat="1" applyFont="1" applyFill="1" applyAlignment="1">
      <alignment horizontal="right" vertical="center"/>
    </xf>
    <xf numFmtId="0" fontId="16" fillId="0" borderId="1" xfId="59" applyFont="1" applyFill="1" applyBorder="1" applyAlignment="1">
      <alignment horizontal="center" vertical="center"/>
    </xf>
    <xf numFmtId="178" fontId="16" fillId="0" borderId="1" xfId="59" applyNumberFormat="1" applyFont="1" applyFill="1" applyBorder="1" applyAlignment="1">
      <alignment horizontal="center" vertical="center"/>
    </xf>
    <xf numFmtId="0" fontId="18" fillId="0" borderId="1" xfId="59" applyFont="1" applyFill="1" applyBorder="1" applyAlignment="1">
      <alignment horizontal="left" vertical="center"/>
    </xf>
    <xf numFmtId="0" fontId="20" fillId="0" borderId="1" xfId="59" applyFont="1" applyFill="1" applyBorder="1" applyAlignment="1">
      <alignment vertical="center"/>
    </xf>
    <xf numFmtId="0" fontId="18" fillId="0" borderId="1" xfId="59" applyFont="1" applyFill="1" applyBorder="1" applyAlignment="1">
      <alignment horizontal="center" vertical="center"/>
    </xf>
    <xf numFmtId="49" fontId="18" fillId="0" borderId="1" xfId="59" applyNumberFormat="1" applyFont="1" applyFill="1" applyBorder="1" applyAlignment="1">
      <alignment horizontal="left" vertical="center" indent="1"/>
    </xf>
    <xf numFmtId="0" fontId="10" fillId="0" borderId="1" xfId="59" applyFont="1" applyFill="1" applyBorder="1" applyAlignment="1">
      <alignment horizontal="left" vertical="center" indent="2"/>
    </xf>
    <xf numFmtId="0" fontId="15" fillId="0" borderId="1" xfId="59" applyFont="1" applyFill="1" applyBorder="1" applyAlignment="1">
      <alignment horizontal="left" vertical="center" indent="2"/>
    </xf>
    <xf numFmtId="0" fontId="10" fillId="0" borderId="1" xfId="59" applyFont="1" applyFill="1" applyBorder="1" applyAlignment="1">
      <alignment horizontal="center" vertical="center"/>
    </xf>
    <xf numFmtId="178" fontId="10" fillId="0" borderId="0" xfId="59" applyNumberFormat="1" applyFont="1" applyFill="1" applyAlignment="1">
      <alignment horizontal="left" vertical="center" indent="2"/>
    </xf>
    <xf numFmtId="0" fontId="20" fillId="0" borderId="35" xfId="59" applyFont="1" applyFill="1" applyBorder="1" applyAlignment="1">
      <alignment horizontal="center" vertical="center"/>
    </xf>
    <xf numFmtId="0" fontId="18" fillId="0" borderId="36" xfId="59" applyFont="1" applyFill="1" applyBorder="1" applyAlignment="1">
      <alignment horizontal="center" vertical="center"/>
    </xf>
    <xf numFmtId="0" fontId="10" fillId="0" borderId="0" xfId="53" applyFont="1" applyAlignment="1">
      <alignment wrapText="1"/>
    </xf>
    <xf numFmtId="0" fontId="16" fillId="0" borderId="0" xfId="53" applyFont="1" applyAlignment="1">
      <alignment horizontal="center" vertical="center" wrapText="1"/>
    </xf>
    <xf numFmtId="0" fontId="18" fillId="0" borderId="0" xfId="53" applyFont="1" applyAlignment="1">
      <alignment horizontal="center" vertical="center" wrapText="1"/>
    </xf>
    <xf numFmtId="0" fontId="18" fillId="0" borderId="0" xfId="53" applyFont="1" applyAlignment="1">
      <alignment wrapText="1"/>
    </xf>
    <xf numFmtId="0" fontId="22" fillId="0" borderId="0" xfId="53" applyFont="1" applyAlignment="1">
      <alignment wrapText="1"/>
    </xf>
    <xf numFmtId="0" fontId="12" fillId="0" borderId="0" xfId="56" applyFont="1" applyBorder="1" applyAlignment="1">
      <alignment horizontal="left" vertical="center" wrapText="1"/>
    </xf>
    <xf numFmtId="0" fontId="23" fillId="0" borderId="0" xfId="56" applyFont="1" applyBorder="1" applyAlignment="1">
      <alignment horizontal="left" vertical="center" wrapText="1"/>
    </xf>
    <xf numFmtId="49" fontId="13" fillId="0" borderId="0" xfId="53" applyNumberFormat="1" applyFont="1" applyAlignment="1">
      <alignment horizontal="centerContinuous" vertical="center" wrapText="1"/>
    </xf>
    <xf numFmtId="49" fontId="14" fillId="0" borderId="0" xfId="53" applyNumberFormat="1" applyFont="1" applyAlignment="1">
      <alignment horizontal="centerContinuous" vertical="center" wrapText="1"/>
    </xf>
    <xf numFmtId="0" fontId="18" fillId="0" borderId="0" xfId="53" applyFont="1" applyAlignment="1">
      <alignment horizontal="center" wrapText="1"/>
    </xf>
    <xf numFmtId="178" fontId="24" fillId="0" borderId="0" xfId="49" applyNumberFormat="1" applyFont="1" applyFill="1" applyAlignment="1">
      <alignment horizontal="right" vertical="top"/>
      <protection locked="0"/>
    </xf>
    <xf numFmtId="0" fontId="16" fillId="0" borderId="1" xfId="53" applyFont="1" applyBorder="1" applyAlignment="1">
      <alignment horizontal="center" vertical="center" wrapText="1"/>
    </xf>
    <xf numFmtId="1" fontId="16" fillId="0" borderId="1" xfId="53" applyNumberFormat="1" applyFont="1" applyBorder="1" applyAlignment="1" applyProtection="1">
      <alignment horizontal="center" vertical="center" wrapText="1"/>
      <protection locked="0"/>
    </xf>
    <xf numFmtId="0" fontId="16" fillId="0" borderId="0" xfId="53" applyFont="1" applyBorder="1" applyAlignment="1">
      <alignment horizontal="center" vertical="center" wrapText="1"/>
    </xf>
    <xf numFmtId="179" fontId="10" fillId="0" borderId="1" xfId="53" applyNumberFormat="1" applyFont="1" applyFill="1" applyBorder="1" applyAlignment="1">
      <alignment horizontal="right" vertical="center" wrapText="1"/>
    </xf>
    <xf numFmtId="0" fontId="18" fillId="0" borderId="0" xfId="53" applyFont="1" applyBorder="1" applyAlignment="1">
      <alignment horizontal="center" vertical="center" wrapText="1"/>
    </xf>
    <xf numFmtId="0" fontId="10" fillId="0" borderId="0" xfId="53" applyFont="1" applyBorder="1" applyAlignment="1">
      <alignment wrapText="1"/>
    </xf>
    <xf numFmtId="0" fontId="20" fillId="0" borderId="1" xfId="53" applyFont="1" applyBorder="1" applyAlignment="1">
      <alignment horizontal="center" vertical="center" wrapText="1"/>
    </xf>
    <xf numFmtId="179" fontId="10" fillId="0" borderId="1" xfId="53" applyNumberFormat="1" applyFont="1" applyBorder="1" applyAlignment="1">
      <alignment horizontal="right" vertical="center" wrapText="1"/>
    </xf>
    <xf numFmtId="0" fontId="18" fillId="0" borderId="0" xfId="53" applyFont="1" applyBorder="1" applyAlignment="1">
      <alignment wrapText="1"/>
    </xf>
    <xf numFmtId="0" fontId="22" fillId="0" borderId="0" xfId="59" applyFont="1" applyFill="1" applyAlignment="1">
      <alignment horizontal="left" vertical="center"/>
    </xf>
    <xf numFmtId="0" fontId="25" fillId="0" borderId="0" xfId="49" applyFont="1" applyFill="1" applyAlignment="1">
      <alignment vertical="top"/>
      <protection locked="0"/>
    </xf>
    <xf numFmtId="0" fontId="10" fillId="0" borderId="0" xfId="56" applyFont="1" applyBorder="1" applyAlignment="1">
      <alignment horizontal="left" vertical="center"/>
    </xf>
    <xf numFmtId="0" fontId="13" fillId="0" borderId="0" xfId="49" applyFont="1" applyFill="1" applyAlignment="1">
      <alignment horizontal="center" vertical="center" wrapText="1"/>
      <protection locked="0"/>
    </xf>
    <xf numFmtId="0" fontId="14" fillId="0" borderId="0" xfId="49" applyFont="1" applyFill="1" applyAlignment="1">
      <alignment horizontal="center" vertical="center"/>
      <protection locked="0"/>
    </xf>
    <xf numFmtId="0" fontId="18" fillId="0" borderId="0" xfId="49" applyFont="1" applyFill="1" applyAlignment="1">
      <alignment vertical="top"/>
      <protection locked="0"/>
    </xf>
    <xf numFmtId="0" fontId="26" fillId="0" borderId="0" xfId="59" applyFont="1" applyFill="1" applyAlignment="1">
      <alignment vertical="center" wrapText="1"/>
    </xf>
    <xf numFmtId="178" fontId="25" fillId="0" borderId="0" xfId="49" applyNumberFormat="1" applyFont="1" applyFill="1" applyAlignment="1">
      <alignment vertical="top"/>
      <protection locked="0"/>
    </xf>
    <xf numFmtId="0" fontId="26" fillId="0" borderId="0" xfId="59" applyFont="1" applyFill="1" applyAlignment="1">
      <alignment horizontal="center" vertical="center" wrapText="1"/>
    </xf>
    <xf numFmtId="49" fontId="10" fillId="0" borderId="1" xfId="49" applyNumberFormat="1" applyFont="1" applyFill="1" applyBorder="1" applyAlignment="1">
      <alignment horizontal="center" vertical="center"/>
      <protection locked="0"/>
    </xf>
    <xf numFmtId="49" fontId="10" fillId="0" borderId="1" xfId="49" applyNumberFormat="1" applyFont="1" applyFill="1" applyBorder="1" applyAlignment="1">
      <alignment horizontal="left" vertical="center"/>
      <protection locked="0"/>
    </xf>
    <xf numFmtId="180" fontId="11" fillId="0" borderId="0" xfId="49" applyNumberFormat="1" applyFont="1" applyFill="1" applyAlignment="1">
      <alignment vertical="top"/>
      <protection locked="0"/>
    </xf>
    <xf numFmtId="49" fontId="27" fillId="0" borderId="0" xfId="59" applyNumberFormat="1" applyFont="1" applyFill="1" applyAlignment="1"/>
    <xf numFmtId="49" fontId="27" fillId="0" borderId="0" xfId="59" applyNumberFormat="1" applyFont="1" applyFill="1" applyAlignment="1" applyProtection="1">
      <alignment vertical="center"/>
      <protection locked="0"/>
    </xf>
    <xf numFmtId="49" fontId="20" fillId="0" borderId="1" xfId="49" applyNumberFormat="1" applyFont="1" applyFill="1" applyBorder="1" applyAlignment="1">
      <alignment horizontal="center" vertical="center"/>
      <protection locked="0"/>
    </xf>
    <xf numFmtId="0" fontId="11" fillId="0" borderId="0" xfId="59" applyFont="1" applyFill="1" applyAlignment="1">
      <alignment vertical="center" wrapText="1"/>
    </xf>
    <xf numFmtId="0" fontId="11" fillId="0" borderId="0" xfId="59" applyFont="1" applyFill="1" applyAlignment="1">
      <alignment horizontal="center" vertical="center" wrapText="1"/>
    </xf>
    <xf numFmtId="179" fontId="10" fillId="0" borderId="1" xfId="49" applyNumberFormat="1" applyFont="1" applyFill="1" applyBorder="1" applyAlignment="1">
      <alignment vertical="center"/>
      <protection locked="0"/>
    </xf>
    <xf numFmtId="49" fontId="11" fillId="0" borderId="0" xfId="49" applyNumberFormat="1" applyFont="1" applyFill="1" applyAlignment="1">
      <alignment horizontal="left" vertical="top" indent="1"/>
      <protection locked="0"/>
    </xf>
    <xf numFmtId="49" fontId="11" fillId="0" borderId="0" xfId="49" applyNumberFormat="1" applyFont="1" applyFill="1" applyAlignment="1">
      <alignment horizontal="left" vertical="top" indent="2"/>
      <protection locked="0"/>
    </xf>
    <xf numFmtId="0" fontId="28" fillId="0" borderId="0" xfId="59" applyFont="1" applyFill="1" applyAlignment="1">
      <alignment vertical="center" wrapText="1"/>
    </xf>
    <xf numFmtId="0" fontId="28" fillId="0" borderId="0" xfId="59" applyFont="1" applyFill="1" applyAlignment="1">
      <alignment horizontal="center" vertical="center" wrapText="1"/>
    </xf>
    <xf numFmtId="49" fontId="18" fillId="0" borderId="1" xfId="49" applyNumberFormat="1" applyFont="1" applyFill="1" applyBorder="1" applyAlignment="1">
      <alignment horizontal="left" vertical="center"/>
      <protection locked="0"/>
    </xf>
    <xf numFmtId="0" fontId="18" fillId="0" borderId="1" xfId="49" applyFont="1" applyFill="1" applyBorder="1" applyAlignment="1">
      <alignment horizontal="left" vertical="center"/>
      <protection locked="0"/>
    </xf>
    <xf numFmtId="0" fontId="10" fillId="0" borderId="1" xfId="49" applyFont="1" applyFill="1" applyBorder="1" applyAlignment="1">
      <alignment horizontal="center" vertical="center"/>
      <protection locked="0"/>
    </xf>
    <xf numFmtId="49" fontId="18" fillId="0" borderId="1" xfId="49" applyNumberFormat="1" applyFont="1" applyFill="1" applyBorder="1" applyAlignment="1">
      <alignment horizontal="left" vertical="center" indent="1"/>
      <protection locked="0"/>
    </xf>
    <xf numFmtId="49" fontId="20" fillId="0" borderId="1" xfId="49" applyNumberFormat="1" applyFont="1" applyFill="1" applyBorder="1" applyAlignment="1">
      <alignment horizontal="left" vertical="center" wrapText="1" indent="1"/>
      <protection locked="0"/>
    </xf>
    <xf numFmtId="49" fontId="10" fillId="0" borderId="0" xfId="49" applyNumberFormat="1" applyFont="1" applyFill="1" applyAlignment="1">
      <alignment horizontal="left" vertical="top" indent="1"/>
      <protection locked="0"/>
    </xf>
    <xf numFmtId="49" fontId="11" fillId="0" borderId="0" xfId="59" applyNumberFormat="1" applyFont="1" applyFill="1" applyAlignment="1">
      <alignment horizontal="left" indent="1"/>
    </xf>
    <xf numFmtId="49" fontId="11" fillId="0" borderId="0" xfId="59" applyNumberFormat="1" applyFont="1" applyFill="1" applyAlignment="1" applyProtection="1">
      <alignment horizontal="left" vertical="center" indent="1"/>
      <protection locked="0"/>
    </xf>
    <xf numFmtId="49" fontId="19" fillId="0" borderId="1" xfId="49" applyNumberFormat="1" applyFont="1" applyFill="1" applyBorder="1" applyAlignment="1">
      <alignment horizontal="left" vertical="center" indent="2"/>
      <protection locked="0"/>
    </xf>
    <xf numFmtId="49" fontId="18" fillId="0" borderId="1" xfId="49" applyNumberFormat="1" applyFont="1" applyFill="1" applyBorder="1" applyAlignment="1">
      <alignment horizontal="left" vertical="center" indent="2"/>
      <protection locked="0"/>
    </xf>
    <xf numFmtId="0" fontId="18" fillId="0" borderId="1" xfId="49" applyFont="1" applyFill="1" applyBorder="1" applyAlignment="1">
      <alignment horizontal="left" vertical="center" indent="2"/>
      <protection locked="0"/>
    </xf>
    <xf numFmtId="49" fontId="10" fillId="0" borderId="0" xfId="49" applyNumberFormat="1" applyFont="1" applyFill="1" applyAlignment="1">
      <alignment horizontal="left" vertical="top" indent="2"/>
      <protection locked="0"/>
    </xf>
    <xf numFmtId="49" fontId="11" fillId="0" borderId="0" xfId="59" applyNumberFormat="1" applyFont="1" applyFill="1" applyAlignment="1">
      <alignment horizontal="left" indent="2"/>
    </xf>
    <xf numFmtId="49" fontId="11" fillId="0" borderId="0" xfId="59" applyNumberFormat="1" applyFont="1" applyFill="1" applyAlignment="1" applyProtection="1">
      <alignment horizontal="left" vertical="center" indent="2"/>
      <protection locked="0"/>
    </xf>
    <xf numFmtId="0" fontId="22" fillId="0" borderId="0" xfId="59" applyFont="1" applyFill="1" applyAlignment="1">
      <alignment horizontal="center" vertical="center"/>
    </xf>
    <xf numFmtId="49" fontId="10" fillId="0" borderId="0" xfId="49" applyNumberFormat="1" applyFont="1" applyFill="1" applyAlignment="1">
      <alignment horizontal="center" vertical="top"/>
      <protection locked="0"/>
    </xf>
    <xf numFmtId="178" fontId="10" fillId="0" borderId="0" xfId="49" applyNumberFormat="1" applyFont="1" applyFill="1" applyAlignment="1">
      <alignment horizontal="center" vertical="top"/>
      <protection locked="0"/>
    </xf>
    <xf numFmtId="178" fontId="15" fillId="0" borderId="0" xfId="49" applyNumberFormat="1" applyFont="1" applyFill="1" applyAlignment="1">
      <alignment horizontal="right" vertical="center"/>
      <protection locked="0"/>
    </xf>
    <xf numFmtId="49" fontId="15" fillId="0" borderId="1" xfId="49" applyNumberFormat="1" applyFont="1" applyFill="1" applyBorder="1" applyAlignment="1">
      <alignment horizontal="center" vertical="center"/>
      <protection locked="0"/>
    </xf>
    <xf numFmtId="49" fontId="10" fillId="0" borderId="0" xfId="59" applyNumberFormat="1" applyFont="1" applyFill="1" applyAlignment="1">
      <alignment horizontal="left"/>
    </xf>
    <xf numFmtId="49" fontId="15" fillId="0" borderId="0" xfId="59" applyNumberFormat="1" applyFont="1" applyFill="1" applyAlignment="1">
      <alignment horizontal="left"/>
    </xf>
    <xf numFmtId="49" fontId="10" fillId="0" borderId="0" xfId="59" applyNumberFormat="1" applyFont="1" applyFill="1" applyAlignment="1" applyProtection="1">
      <alignment horizontal="left" vertical="center"/>
      <protection locked="0"/>
    </xf>
    <xf numFmtId="49" fontId="15" fillId="0" borderId="0" xfId="59" applyNumberFormat="1" applyFont="1" applyFill="1" applyAlignment="1" applyProtection="1">
      <alignment horizontal="left" vertical="center"/>
      <protection locked="0"/>
    </xf>
    <xf numFmtId="0" fontId="20" fillId="0" borderId="1" xfId="59" applyFont="1" applyFill="1" applyBorder="1" applyAlignment="1">
      <alignment horizontal="center" vertical="center"/>
    </xf>
    <xf numFmtId="178" fontId="18" fillId="0" borderId="1" xfId="59" applyNumberFormat="1" applyFont="1" applyFill="1" applyBorder="1" applyAlignment="1">
      <alignment horizontal="center" vertical="center"/>
    </xf>
    <xf numFmtId="0" fontId="16" fillId="0" borderId="0" xfId="59" applyFont="1" applyFill="1" applyAlignment="1">
      <alignment vertical="center"/>
    </xf>
    <xf numFmtId="49" fontId="10" fillId="0" borderId="0" xfId="59" applyNumberFormat="1" applyFont="1" applyFill="1" applyAlignment="1">
      <alignment horizontal="left" vertical="center" indent="1"/>
    </xf>
    <xf numFmtId="178" fontId="22" fillId="0" borderId="0" xfId="59" applyNumberFormat="1" applyFont="1" applyFill="1" applyAlignment="1">
      <alignment horizontal="center" vertical="center"/>
    </xf>
    <xf numFmtId="0" fontId="19" fillId="0" borderId="1" xfId="59" applyFont="1" applyFill="1" applyBorder="1" applyAlignment="1">
      <alignment horizontal="center" vertical="center"/>
    </xf>
    <xf numFmtId="178" fontId="19" fillId="0" borderId="1" xfId="59" applyNumberFormat="1" applyFont="1" applyFill="1" applyBorder="1" applyAlignment="1">
      <alignment horizontal="center" vertical="center"/>
    </xf>
    <xf numFmtId="49" fontId="4" fillId="0" borderId="1" xfId="59" applyNumberFormat="1" applyFont="1" applyFill="1" applyBorder="1" applyAlignment="1">
      <alignment horizontal="left" vertical="center"/>
    </xf>
    <xf numFmtId="0" fontId="4" fillId="0" borderId="1" xfId="59" applyFont="1" applyFill="1" applyBorder="1" applyAlignment="1">
      <alignment horizontal="center" vertical="center"/>
    </xf>
    <xf numFmtId="49" fontId="4" fillId="0" borderId="0" xfId="49" applyNumberFormat="1" applyFont="1" applyFill="1" applyAlignment="1">
      <alignment horizontal="left" vertical="center"/>
      <protection locked="0"/>
    </xf>
    <xf numFmtId="49" fontId="10" fillId="0" borderId="0" xfId="49" applyNumberFormat="1" applyFont="1" applyFill="1" applyAlignment="1">
      <alignment horizontal="left" vertical="center"/>
      <protection locked="0"/>
    </xf>
    <xf numFmtId="0" fontId="22" fillId="0" borderId="0" xfId="53" applyFont="1" applyAlignment="1">
      <alignment vertical="center" wrapText="1"/>
    </xf>
    <xf numFmtId="179" fontId="19" fillId="0" borderId="1" xfId="53" applyNumberFormat="1" applyFont="1" applyFill="1" applyBorder="1" applyAlignment="1">
      <alignment horizontal="left" vertical="center" wrapText="1"/>
    </xf>
    <xf numFmtId="179" fontId="18" fillId="0" borderId="1" xfId="53" applyNumberFormat="1" applyFont="1" applyFill="1" applyBorder="1" applyAlignment="1">
      <alignment horizontal="right" vertical="center" wrapText="1"/>
    </xf>
    <xf numFmtId="179" fontId="4" fillId="0" borderId="1" xfId="53" applyNumberFormat="1" applyFont="1" applyFill="1" applyBorder="1" applyAlignment="1">
      <alignment horizontal="left" vertical="center" wrapText="1"/>
    </xf>
    <xf numFmtId="0" fontId="29" fillId="0" borderId="1" xfId="53" applyFont="1" applyBorder="1" applyAlignment="1">
      <alignment horizontal="center" vertical="center" wrapText="1"/>
    </xf>
    <xf numFmtId="0" fontId="30" fillId="0" borderId="1" xfId="53" applyFont="1" applyBorder="1" applyAlignment="1">
      <alignment horizontal="center" vertical="center" wrapText="1"/>
    </xf>
    <xf numFmtId="0" fontId="31" fillId="0" borderId="0" xfId="53" applyFont="1" applyAlignment="1">
      <alignment vertical="center" wrapText="1"/>
    </xf>
    <xf numFmtId="0" fontId="17" fillId="0" borderId="0" xfId="49" applyFont="1" applyFill="1" applyAlignment="1">
      <alignment vertical="top"/>
      <protection locked="0"/>
    </xf>
    <xf numFmtId="49" fontId="19" fillId="0" borderId="1" xfId="49" applyNumberFormat="1" applyFont="1" applyFill="1" applyBorder="1" applyAlignment="1">
      <alignment horizontal="center" vertical="center"/>
      <protection locked="0"/>
    </xf>
    <xf numFmtId="0" fontId="19" fillId="0" borderId="1" xfId="49" applyFont="1" applyFill="1" applyBorder="1" applyAlignment="1">
      <alignment horizontal="center" vertical="center"/>
      <protection locked="0"/>
    </xf>
    <xf numFmtId="178" fontId="19" fillId="0" borderId="1" xfId="49" applyNumberFormat="1" applyFont="1" applyFill="1" applyBorder="1" applyAlignment="1">
      <alignment horizontal="center" vertical="center"/>
      <protection locked="0"/>
    </xf>
    <xf numFmtId="178" fontId="17" fillId="0" borderId="0" xfId="49" applyNumberFormat="1" applyFont="1" applyFill="1" applyAlignment="1">
      <alignment vertical="top"/>
      <protection locked="0"/>
    </xf>
    <xf numFmtId="0" fontId="0" fillId="0" borderId="1" xfId="0" applyFill="1" applyBorder="1" applyAlignment="1">
      <alignment horizontal="left" vertical="center"/>
    </xf>
    <xf numFmtId="0" fontId="0" fillId="0" borderId="1" xfId="0" applyFill="1" applyBorder="1" applyAlignment="1">
      <alignment vertical="center"/>
    </xf>
    <xf numFmtId="179" fontId="0" fillId="0" borderId="1" xfId="0" applyNumberFormat="1" applyFill="1" applyBorder="1" applyAlignment="1">
      <alignment horizontal="center" vertical="center"/>
    </xf>
    <xf numFmtId="0" fontId="4" fillId="0" borderId="1" xfId="0" applyFont="1" applyFill="1" applyBorder="1" applyAlignment="1">
      <alignment horizontal="left" vertical="center"/>
    </xf>
    <xf numFmtId="49" fontId="19" fillId="0" borderId="1" xfId="49" applyNumberFormat="1" applyFont="1" applyFill="1" applyBorder="1" applyAlignment="1">
      <alignment horizontal="left" vertical="center"/>
      <protection locked="0"/>
    </xf>
    <xf numFmtId="0" fontId="0" fillId="0" borderId="1" xfId="0" applyFill="1" applyBorder="1" applyAlignment="1">
      <alignment horizontal="left" vertical="center" indent="1"/>
    </xf>
    <xf numFmtId="0" fontId="0" fillId="0" borderId="1" xfId="0" applyFill="1" applyBorder="1" applyAlignment="1">
      <alignment horizontal="center" vertical="center"/>
    </xf>
    <xf numFmtId="0" fontId="32" fillId="0" borderId="1" xfId="0" applyFont="1" applyFill="1" applyBorder="1" applyAlignment="1">
      <alignment horizontal="center" vertical="center"/>
    </xf>
    <xf numFmtId="0" fontId="19" fillId="0" borderId="35" xfId="49" applyFont="1" applyFill="1" applyBorder="1" applyAlignment="1">
      <alignment horizontal="center" vertical="center"/>
      <protection locked="0"/>
    </xf>
    <xf numFmtId="0" fontId="0" fillId="0" borderId="0" xfId="0" applyFill="1" applyBorder="1" applyAlignment="1">
      <alignment vertical="center"/>
    </xf>
    <xf numFmtId="0" fontId="32" fillId="2" borderId="35" xfId="0" applyFont="1" applyFill="1" applyBorder="1" applyAlignment="1">
      <alignment horizontal="left" vertical="center" wrapText="1"/>
    </xf>
    <xf numFmtId="0" fontId="32" fillId="2" borderId="1" xfId="0" applyFont="1" applyFill="1" applyBorder="1" applyAlignment="1">
      <alignment horizontal="center" vertical="center" wrapText="1"/>
    </xf>
    <xf numFmtId="0" fontId="0" fillId="2" borderId="1" xfId="0" applyFill="1" applyBorder="1" applyAlignment="1">
      <alignment horizontal="left" vertical="center" wrapText="1" indent="1"/>
    </xf>
    <xf numFmtId="0" fontId="0" fillId="2" borderId="1" xfId="0" applyFill="1" applyBorder="1" applyAlignment="1">
      <alignment horizontal="center" vertical="center" wrapText="1"/>
    </xf>
    <xf numFmtId="0" fontId="19" fillId="0" borderId="35" xfId="59" applyFont="1" applyFill="1" applyBorder="1" applyAlignment="1">
      <alignment horizontal="center" vertical="center"/>
    </xf>
    <xf numFmtId="0" fontId="22" fillId="0" borderId="0" xfId="53" applyFont="1" applyAlignment="1">
      <alignment horizontal="center" vertical="center" wrapText="1"/>
    </xf>
    <xf numFmtId="0" fontId="23" fillId="0" borderId="0" xfId="56" applyFont="1" applyBorder="1" applyAlignment="1">
      <alignment horizontal="center" vertical="center" wrapText="1"/>
    </xf>
    <xf numFmtId="49" fontId="13" fillId="0" borderId="0" xfId="53" applyNumberFormat="1" applyFont="1" applyAlignment="1">
      <alignment horizontal="center" vertical="center" wrapText="1"/>
    </xf>
    <xf numFmtId="178" fontId="24" fillId="0" borderId="0" xfId="49" applyNumberFormat="1" applyFont="1" applyFill="1" applyAlignment="1">
      <alignment horizontal="center" vertical="center"/>
      <protection locked="0"/>
    </xf>
    <xf numFmtId="0" fontId="19" fillId="0" borderId="1" xfId="53" applyFont="1" applyBorder="1" applyAlignment="1">
      <alignment horizontal="center" vertical="center" wrapText="1"/>
    </xf>
    <xf numFmtId="1" fontId="19" fillId="0" borderId="1" xfId="53" applyNumberFormat="1" applyFont="1" applyBorder="1" applyAlignment="1" applyProtection="1">
      <alignment horizontal="center" vertical="center" wrapText="1"/>
      <protection locked="0"/>
    </xf>
    <xf numFmtId="179" fontId="4" fillId="0" borderId="1" xfId="53" applyNumberFormat="1" applyFont="1" applyFill="1" applyBorder="1" applyAlignment="1">
      <alignment horizontal="center" vertical="center" wrapText="1"/>
    </xf>
    <xf numFmtId="0" fontId="31" fillId="0" borderId="1" xfId="53" applyFont="1" applyBorder="1" applyAlignment="1">
      <alignment horizontal="center" vertical="center" wrapText="1"/>
    </xf>
    <xf numFmtId="0" fontId="22" fillId="0" borderId="0" xfId="53" applyFont="1" applyAlignment="1">
      <alignment horizontal="center" wrapText="1"/>
    </xf>
    <xf numFmtId="0" fontId="31" fillId="0" borderId="0" xfId="53" applyFont="1" applyAlignment="1">
      <alignment horizontal="left" wrapText="1"/>
    </xf>
    <xf numFmtId="0" fontId="10" fillId="0" borderId="0" xfId="53" applyFont="1" applyAlignment="1">
      <alignment vertical="center" wrapText="1"/>
    </xf>
    <xf numFmtId="178" fontId="24" fillId="0" borderId="0" xfId="49" applyNumberFormat="1" applyFont="1" applyFill="1" applyAlignment="1">
      <alignment horizontal="right" vertical="center"/>
      <protection locked="0"/>
    </xf>
    <xf numFmtId="0" fontId="11" fillId="0" borderId="0" xfId="49" applyFont="1" applyFill="1" applyAlignment="1">
      <alignment vertical="center"/>
      <protection locked="0"/>
    </xf>
    <xf numFmtId="49" fontId="10" fillId="0" borderId="0" xfId="49" applyNumberFormat="1" applyFont="1" applyFill="1" applyAlignment="1">
      <alignment horizontal="left" vertical="top" wrapText="1"/>
      <protection locked="0"/>
    </xf>
    <xf numFmtId="49" fontId="10" fillId="0" borderId="0" xfId="49" applyNumberFormat="1" applyFont="1" applyFill="1" applyAlignment="1">
      <alignment horizontal="left" vertical="center" wrapText="1"/>
      <protection locked="0"/>
    </xf>
    <xf numFmtId="49" fontId="4" fillId="0" borderId="0" xfId="49" applyNumberFormat="1" applyFont="1" applyFill="1" applyAlignment="1">
      <alignment horizontal="right" vertical="center"/>
      <protection locked="0"/>
    </xf>
    <xf numFmtId="0" fontId="10" fillId="0" borderId="0" xfId="49" applyFont="1" applyFill="1" applyAlignment="1">
      <alignment vertical="center"/>
      <protection locked="0"/>
    </xf>
    <xf numFmtId="178" fontId="11" fillId="0" borderId="0" xfId="49" applyNumberFormat="1" applyFont="1" applyFill="1" applyAlignment="1">
      <alignment vertical="center"/>
      <protection locked="0"/>
    </xf>
    <xf numFmtId="49" fontId="16" fillId="0" borderId="1" xfId="49" applyNumberFormat="1" applyFont="1" applyFill="1" applyBorder="1" applyAlignment="1">
      <alignment horizontal="center" vertical="center" wrapText="1"/>
      <protection locked="0"/>
    </xf>
    <xf numFmtId="0" fontId="33" fillId="0" borderId="1" xfId="0" applyFont="1" applyFill="1" applyBorder="1" applyAlignment="1">
      <alignment vertical="center"/>
    </xf>
    <xf numFmtId="179" fontId="2" fillId="0" borderId="1" xfId="0" applyNumberFormat="1" applyFont="1" applyFill="1" applyBorder="1" applyAlignment="1">
      <alignment vertical="center"/>
    </xf>
    <xf numFmtId="0" fontId="25" fillId="0" borderId="0" xfId="59" applyFont="1" applyFill="1" applyAlignment="1">
      <alignment vertical="center" wrapText="1"/>
    </xf>
    <xf numFmtId="0" fontId="25" fillId="0" borderId="0" xfId="59" applyFont="1" applyFill="1" applyAlignment="1">
      <alignment horizontal="center" vertical="center" wrapText="1"/>
    </xf>
    <xf numFmtId="0" fontId="34" fillId="0" borderId="1" xfId="0" applyFont="1" applyFill="1" applyBorder="1" applyAlignment="1">
      <alignment vertical="center"/>
    </xf>
    <xf numFmtId="0" fontId="20" fillId="0" borderId="1" xfId="49" applyFont="1" applyFill="1" applyBorder="1" applyAlignment="1">
      <alignment horizontal="center" vertical="center" wrapText="1"/>
      <protection locked="0"/>
    </xf>
    <xf numFmtId="0" fontId="10" fillId="0" borderId="1" xfId="49" applyFont="1" applyFill="1" applyBorder="1" applyAlignment="1">
      <alignment horizontal="left" vertical="center"/>
      <protection locked="0"/>
    </xf>
    <xf numFmtId="0" fontId="10" fillId="0" borderId="1" xfId="49" applyFont="1" applyFill="1" applyBorder="1" applyAlignment="1">
      <alignment vertical="center"/>
      <protection locked="0"/>
    </xf>
    <xf numFmtId="49" fontId="4" fillId="0" borderId="0" xfId="49" applyNumberFormat="1" applyFont="1" applyFill="1" applyAlignment="1">
      <alignment horizontal="left" vertical="center" wrapText="1"/>
      <protection locked="0"/>
    </xf>
    <xf numFmtId="0" fontId="10" fillId="0" borderId="0" xfId="49" applyFont="1" applyFill="1" applyAlignment="1">
      <alignment horizontal="left" vertical="center"/>
      <protection locked="0"/>
    </xf>
    <xf numFmtId="49" fontId="11" fillId="0" borderId="0" xfId="59" applyNumberFormat="1" applyFont="1" applyFill="1" applyAlignment="1">
      <alignment vertical="center"/>
    </xf>
    <xf numFmtId="2" fontId="11" fillId="0" borderId="0" xfId="59" applyNumberFormat="1" applyFont="1" applyFill="1" applyAlignment="1">
      <alignment vertical="center"/>
    </xf>
    <xf numFmtId="179" fontId="11" fillId="0" borderId="0" xfId="49" applyNumberFormat="1" applyFont="1" applyFill="1" applyAlignment="1">
      <alignment vertical="center"/>
      <protection locked="0"/>
    </xf>
    <xf numFmtId="0" fontId="11" fillId="0" borderId="0" xfId="49" applyFont="1" applyFill="1" applyAlignment="1">
      <alignment vertical="top" wrapText="1"/>
      <protection locked="0"/>
    </xf>
    <xf numFmtId="49" fontId="4" fillId="0" borderId="1" xfId="49" applyNumberFormat="1" applyFont="1" applyFill="1" applyBorder="1" applyAlignment="1">
      <alignment horizontal="center" vertical="center"/>
      <protection locked="0"/>
    </xf>
    <xf numFmtId="0" fontId="20" fillId="0" borderId="1" xfId="49" applyFont="1" applyFill="1" applyBorder="1" applyAlignment="1">
      <alignment horizontal="center" vertical="center"/>
      <protection locked="0"/>
    </xf>
    <xf numFmtId="0" fontId="18" fillId="0" borderId="1" xfId="49" applyFont="1" applyFill="1" applyBorder="1" applyAlignment="1" applyProtection="1">
      <alignment horizontal="center" vertical="center"/>
    </xf>
    <xf numFmtId="0" fontId="18" fillId="0" borderId="0" xfId="59" applyFont="1" applyFill="1" applyAlignment="1">
      <alignment horizontal="center" vertical="center"/>
    </xf>
    <xf numFmtId="49" fontId="18" fillId="0" borderId="0" xfId="59" applyNumberFormat="1" applyFont="1" applyFill="1" applyAlignment="1">
      <alignment horizontal="left" vertical="center"/>
    </xf>
    <xf numFmtId="179" fontId="22" fillId="0" borderId="0" xfId="59" applyNumberFormat="1" applyFont="1" applyFill="1" applyAlignment="1">
      <alignment horizontal="center" vertical="center"/>
    </xf>
    <xf numFmtId="179" fontId="14" fillId="0" borderId="0" xfId="59" applyNumberFormat="1" applyFont="1" applyFill="1" applyAlignment="1">
      <alignment horizontal="center" vertical="center"/>
    </xf>
    <xf numFmtId="179" fontId="15" fillId="0" borderId="0" xfId="59" applyNumberFormat="1" applyFont="1" applyFill="1" applyAlignment="1">
      <alignment horizontal="center" vertical="center"/>
    </xf>
    <xf numFmtId="179" fontId="19" fillId="0" borderId="1" xfId="59" applyNumberFormat="1" applyFont="1" applyFill="1" applyBorder="1" applyAlignment="1">
      <alignment horizontal="center" vertical="center"/>
    </xf>
    <xf numFmtId="49" fontId="4" fillId="0" borderId="1" xfId="0" applyNumberFormat="1" applyFont="1" applyFill="1" applyBorder="1" applyAlignment="1" applyProtection="1">
      <alignment horizontal="left" vertical="center"/>
      <protection locked="0"/>
    </xf>
    <xf numFmtId="179" fontId="19" fillId="0" borderId="1" xfId="0" applyNumberFormat="1" applyFont="1" applyFill="1" applyBorder="1" applyAlignment="1" applyProtection="1">
      <alignment horizontal="center" vertical="center"/>
      <protection locked="0"/>
    </xf>
    <xf numFmtId="0" fontId="35" fillId="0" borderId="1" xfId="0" applyFont="1" applyBorder="1" applyAlignment="1">
      <alignment horizontal="left" vertical="center" wrapText="1"/>
    </xf>
    <xf numFmtId="0" fontId="35" fillId="0" borderId="1" xfId="0" applyFont="1" applyBorder="1" applyAlignment="1">
      <alignment vertical="center" wrapText="1"/>
    </xf>
    <xf numFmtId="1" fontId="35" fillId="0" borderId="1" xfId="0" applyNumberFormat="1" applyFont="1" applyBorder="1" applyAlignment="1">
      <alignment horizontal="center" vertical="center" wrapText="1"/>
    </xf>
    <xf numFmtId="0" fontId="21" fillId="0" borderId="0" xfId="0" applyFont="1" applyFill="1" applyBorder="1" applyAlignment="1" applyProtection="1">
      <alignment horizontal="center" vertical="center"/>
      <protection locked="0"/>
    </xf>
    <xf numFmtId="0" fontId="21" fillId="0" borderId="0" xfId="0" applyFont="1" applyFill="1" applyBorder="1" applyAlignment="1" applyProtection="1">
      <alignment vertical="top"/>
      <protection locked="0"/>
    </xf>
    <xf numFmtId="49" fontId="21" fillId="0" borderId="0" xfId="0" applyNumberFormat="1" applyFont="1" applyFill="1" applyBorder="1" applyAlignment="1" applyProtection="1">
      <alignment horizontal="left" vertical="center"/>
      <protection locked="0"/>
    </xf>
    <xf numFmtId="49" fontId="21" fillId="0" borderId="0" xfId="0" applyNumberFormat="1" applyFont="1" applyFill="1" applyBorder="1" applyAlignment="1" applyProtection="1">
      <alignment vertical="center"/>
      <protection locked="0"/>
    </xf>
    <xf numFmtId="179" fontId="21" fillId="0" borderId="0" xfId="0" applyNumberFormat="1" applyFont="1" applyFill="1" applyBorder="1" applyAlignment="1" applyProtection="1">
      <alignment horizontal="center" vertical="center"/>
      <protection locked="0"/>
    </xf>
    <xf numFmtId="1" fontId="21" fillId="0" borderId="0" xfId="0" applyNumberFormat="1" applyFont="1" applyFill="1" applyBorder="1" applyAlignment="1">
      <alignment horizontal="center" vertical="center"/>
    </xf>
    <xf numFmtId="0" fontId="31" fillId="0" borderId="0" xfId="0" applyFont="1" applyFill="1" applyBorder="1" applyAlignment="1">
      <alignment vertical="center"/>
    </xf>
    <xf numFmtId="0" fontId="4" fillId="0" borderId="0" xfId="56" applyFont="1" applyBorder="1" applyAlignment="1">
      <alignment horizontal="left" vertical="center"/>
    </xf>
    <xf numFmtId="0" fontId="36" fillId="0" borderId="0" xfId="0" applyFont="1" applyFill="1" applyAlignment="1" applyProtection="1">
      <alignment horizontal="center" vertical="center" wrapText="1"/>
      <protection locked="0"/>
    </xf>
    <xf numFmtId="0" fontId="4" fillId="0" borderId="0"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center" vertical="center" wrapText="1"/>
      <protection locked="0"/>
    </xf>
    <xf numFmtId="179" fontId="4" fillId="0" borderId="0" xfId="0" applyNumberFormat="1" applyFont="1" applyFill="1" applyBorder="1" applyAlignment="1" applyProtection="1">
      <alignment horizontal="center" vertical="center" wrapText="1"/>
      <protection locked="0"/>
    </xf>
    <xf numFmtId="0" fontId="19" fillId="0" borderId="1" xfId="0" applyFont="1" applyFill="1" applyBorder="1" applyAlignment="1" applyProtection="1">
      <alignment horizontal="center" vertical="center" wrapText="1"/>
      <protection locked="0"/>
    </xf>
    <xf numFmtId="179" fontId="19" fillId="0" borderId="2" xfId="0" applyNumberFormat="1" applyFont="1" applyFill="1" applyBorder="1" applyAlignment="1" applyProtection="1">
      <alignment horizontal="center" vertical="center" wrapText="1"/>
      <protection locked="0"/>
    </xf>
    <xf numFmtId="179" fontId="19" fillId="0" borderId="3" xfId="0" applyNumberFormat="1" applyFont="1" applyFill="1" applyBorder="1" applyAlignment="1" applyProtection="1">
      <alignment horizontal="center" vertical="center" wrapText="1"/>
      <protection locked="0"/>
    </xf>
    <xf numFmtId="0" fontId="29" fillId="0" borderId="1" xfId="0" applyFont="1" applyFill="1" applyBorder="1" applyAlignment="1" applyProtection="1">
      <alignment horizontal="center" vertical="center"/>
      <protection locked="0"/>
    </xf>
    <xf numFmtId="179" fontId="30" fillId="0" borderId="1" xfId="0" applyNumberFormat="1" applyFont="1" applyFill="1" applyBorder="1" applyAlignment="1">
      <alignment horizontal="center" vertical="center"/>
    </xf>
    <xf numFmtId="0" fontId="35" fillId="0" borderId="1" xfId="0" applyFont="1" applyFill="1" applyBorder="1" applyAlignment="1">
      <alignment horizontal="left" vertical="center"/>
    </xf>
    <xf numFmtId="179" fontId="22" fillId="0" borderId="1" xfId="0" applyNumberFormat="1" applyFont="1" applyFill="1" applyBorder="1" applyAlignment="1" applyProtection="1">
      <alignment horizontal="center" vertical="center"/>
      <protection locked="0"/>
    </xf>
    <xf numFmtId="49" fontId="4" fillId="0" borderId="1" xfId="49" applyNumberFormat="1" applyFont="1" applyFill="1" applyBorder="1" applyAlignment="1">
      <alignment horizontal="left" vertical="center" indent="1"/>
      <protection locked="0"/>
    </xf>
    <xf numFmtId="178" fontId="4" fillId="0" borderId="1" xfId="49" applyNumberFormat="1" applyFont="1" applyFill="1" applyBorder="1" applyAlignment="1">
      <alignment horizontal="center" vertical="center"/>
      <protection locked="0"/>
    </xf>
    <xf numFmtId="49" fontId="4" fillId="0" borderId="1" xfId="49" applyNumberFormat="1" applyFont="1" applyFill="1" applyBorder="1" applyAlignment="1">
      <alignment horizontal="left" vertical="center" indent="2"/>
      <protection locked="0"/>
    </xf>
    <xf numFmtId="0" fontId="32" fillId="0" borderId="1" xfId="0" applyFont="1" applyFill="1" applyBorder="1" applyAlignment="1">
      <alignment horizontal="left" vertical="center"/>
    </xf>
    <xf numFmtId="0" fontId="19" fillId="0" borderId="35" xfId="49" applyFont="1" applyFill="1" applyBorder="1" applyAlignment="1">
      <alignment horizontal="left" vertical="center"/>
      <protection locked="0"/>
    </xf>
    <xf numFmtId="0" fontId="18" fillId="0" borderId="0" xfId="53" applyFont="1" applyAlignment="1">
      <alignment horizontal="center" vertical="center"/>
    </xf>
    <xf numFmtId="49" fontId="18" fillId="0" borderId="0" xfId="53" applyNumberFormat="1" applyFont="1" applyAlignment="1">
      <alignment horizontal="left" vertical="center"/>
    </xf>
    <xf numFmtId="0" fontId="22" fillId="0" borderId="0" xfId="53" applyFont="1" applyAlignment="1"/>
    <xf numFmtId="0" fontId="23" fillId="0" borderId="0" xfId="56" applyFont="1" applyBorder="1" applyAlignment="1">
      <alignment horizontal="left" vertical="center"/>
    </xf>
    <xf numFmtId="49" fontId="13" fillId="0" borderId="0" xfId="53" applyNumberFormat="1" applyFont="1" applyAlignment="1">
      <alignment horizontal="center" vertical="center"/>
    </xf>
    <xf numFmtId="0" fontId="30" fillId="0" borderId="0" xfId="53" applyFont="1" applyAlignment="1">
      <alignment horizontal="center"/>
    </xf>
    <xf numFmtId="182" fontId="22" fillId="0" borderId="0" xfId="53" applyNumberFormat="1" applyFont="1" applyAlignment="1">
      <alignment horizontal="right" vertical="center"/>
    </xf>
    <xf numFmtId="0" fontId="19" fillId="0" borderId="1" xfId="53" applyFont="1" applyBorder="1" applyAlignment="1">
      <alignment horizontal="center" vertical="center"/>
    </xf>
    <xf numFmtId="0" fontId="32" fillId="2" borderId="1" xfId="0" applyFont="1" applyFill="1" applyBorder="1" applyAlignment="1">
      <alignment horizontal="left" vertical="center" wrapText="1"/>
    </xf>
    <xf numFmtId="0" fontId="32" fillId="2" borderId="1" xfId="0" applyFont="1" applyFill="1" applyBorder="1" applyAlignment="1">
      <alignment horizontal="center" vertical="center"/>
    </xf>
    <xf numFmtId="0" fontId="0" fillId="2" borderId="1" xfId="0" applyFill="1" applyBorder="1" applyAlignment="1">
      <alignment horizontal="left" vertical="center" wrapText="1"/>
    </xf>
    <xf numFmtId="0" fontId="0" fillId="2" borderId="1" xfId="0" applyFill="1" applyBorder="1" applyAlignment="1">
      <alignment horizontal="center" vertical="center"/>
    </xf>
    <xf numFmtId="179" fontId="0" fillId="2" borderId="1" xfId="0" applyNumberFormat="1" applyFill="1" applyBorder="1" applyAlignment="1">
      <alignment horizontal="center" vertical="center"/>
    </xf>
    <xf numFmtId="0" fontId="0" fillId="2" borderId="1" xfId="0" applyFill="1" applyBorder="1" applyAlignment="1">
      <alignment horizontal="left" vertical="center"/>
    </xf>
    <xf numFmtId="0" fontId="0" fillId="2" borderId="2" xfId="0" applyFill="1" applyBorder="1" applyAlignment="1">
      <alignment horizontal="left" vertical="center"/>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功能分类1212zhangl" xfId="49"/>
    <cellStyle name="百分比 2" xfId="50"/>
    <cellStyle name="小数" xfId="51"/>
    <cellStyle name="数字" xfId="52"/>
    <cellStyle name="常规_2013.1.人代会报告附表" xfId="53"/>
    <cellStyle name="no dec" xfId="54"/>
    <cellStyle name="差_发老吕2016基本支出测算11.28" xfId="55"/>
    <cellStyle name="常规_人代会报告附表（定）曹铂0103" xfId="56"/>
    <cellStyle name="Normal_APR" xfId="57"/>
    <cellStyle name="表标题" xfId="58"/>
    <cellStyle name="常规 3" xfId="59"/>
    <cellStyle name="千分位[0]_BT (2)" xfId="60"/>
    <cellStyle name="千分位_97-917" xfId="61"/>
    <cellStyle name="未定义" xfId="6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0" Type="http://schemas.openxmlformats.org/officeDocument/2006/relationships/styles" Target="styles.xml"/><Relationship Id="rId3" Type="http://schemas.openxmlformats.org/officeDocument/2006/relationships/worksheet" Target="worksheets/sheet3.xml"/><Relationship Id="rId29" Type="http://schemas.openxmlformats.org/officeDocument/2006/relationships/sharedStrings" Target="sharedStrings.xml"/><Relationship Id="rId28" Type="http://schemas.openxmlformats.org/officeDocument/2006/relationships/theme" Target="theme/theme1.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1"/>
        </a:gradFill>
      </a:fillStyleLst>
      <a:lnStyleLst>
        <a:ln w="9525" cap="flat" cmpd="sng">
          <a:solidFill>
            <a:schemeClr val="phClr">
              <a:shade val="95000"/>
              <a:satMod val="105000"/>
            </a:schemeClr>
          </a:solidFill>
          <a:prstDash val="solid"/>
          <a:round/>
        </a:ln>
        <a:ln w="25400" cap="flat" cmpd="sng">
          <a:solidFill>
            <a:schemeClr val="phClr"/>
          </a:solidFill>
          <a:prstDash val="solid"/>
          <a:round/>
        </a:ln>
        <a:ln w="38100" cap="flat" cmpd="sng">
          <a:solidFill>
            <a:schemeClr val="phClr"/>
          </a:solidFill>
          <a:prstDash val="solid"/>
          <a:round/>
        </a:ln>
      </a:lnStyleLst>
      <a:effectStyleLst>
        <a:effectStyle>
          <a:effectLst>
            <a:outerShdw blurRad="40000" dist="20000" dir="5400000" rotWithShape="0">
              <a:srgbClr val="000000">
                <a:alpha val="37647"/>
              </a:srgbClr>
            </a:outerShdw>
          </a:effectLst>
        </a:effectStyle>
        <a:effectStyle>
          <a:effectLst>
            <a:outerShdw blurRad="40000" dist="23000" dir="5400000" rotWithShape="0">
              <a:srgbClr val="000000">
                <a:alpha val="34509"/>
              </a:srgbClr>
            </a:outerShdw>
          </a:effectLst>
        </a:effectStyle>
        <a:effectStyle>
          <a:effectLst>
            <a:outerShdw blurRad="40000" dist="23000" dir="5400000" rotWithShape="0">
              <a:srgbClr val="000000">
                <a:alpha val="34509"/>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100000" t="100000"/>
          </a:path>
          <a:tileRect r="-100000" b="-100000"/>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FF"/>
    <pageSetUpPr fitToPage="1"/>
  </sheetPr>
  <dimension ref="A1:B33"/>
  <sheetViews>
    <sheetView workbookViewId="0">
      <selection activeCell="C11" sqref="C11"/>
    </sheetView>
  </sheetViews>
  <sheetFormatPr defaultColWidth="7.875" defaultRowHeight="15.75" outlineLevelCol="1"/>
  <cols>
    <col min="1" max="2" width="33.5" style="330" customWidth="1"/>
    <col min="3" max="3" width="14.375" style="330" customWidth="1"/>
    <col min="4" max="245" width="7.875" style="330"/>
    <col min="246" max="246" width="35.75" style="330" customWidth="1"/>
    <col min="247" max="247" width="7.875" style="330" hidden="1"/>
    <col min="248" max="249" width="12" style="330" customWidth="1"/>
    <col min="250" max="250" width="8" style="330" customWidth="1"/>
    <col min="251" max="251" width="7.875" style="330"/>
    <col min="252" max="253" width="7.875" style="330" hidden="1"/>
    <col min="254" max="501" width="7.875" style="330"/>
    <col min="502" max="502" width="35.75" style="330" customWidth="1"/>
    <col min="503" max="503" width="7.875" style="330" hidden="1"/>
    <col min="504" max="505" width="12" style="330" customWidth="1"/>
    <col min="506" max="506" width="8" style="330" customWidth="1"/>
    <col min="507" max="507" width="7.875" style="330"/>
    <col min="508" max="509" width="7.875" style="330" hidden="1"/>
    <col min="510" max="757" width="7.875" style="330"/>
    <col min="758" max="758" width="35.75" style="330" customWidth="1"/>
    <col min="759" max="759" width="7.875" style="330" hidden="1"/>
    <col min="760" max="761" width="12" style="330" customWidth="1"/>
    <col min="762" max="762" width="8" style="330" customWidth="1"/>
    <col min="763" max="763" width="7.875" style="330"/>
    <col min="764" max="765" width="7.875" style="330" hidden="1"/>
    <col min="766" max="1013" width="7.875" style="330"/>
    <col min="1014" max="1014" width="35.75" style="330" customWidth="1"/>
    <col min="1015" max="1015" width="7.875" style="330" hidden="1"/>
    <col min="1016" max="1017" width="12" style="330" customWidth="1"/>
    <col min="1018" max="1018" width="8" style="330" customWidth="1"/>
    <col min="1019" max="1019" width="7.875" style="330"/>
    <col min="1020" max="1021" width="7.875" style="330" hidden="1"/>
    <col min="1022" max="1269" width="7.875" style="330"/>
    <col min="1270" max="1270" width="35.75" style="330" customWidth="1"/>
    <col min="1271" max="1271" width="7.875" style="330" hidden="1"/>
    <col min="1272" max="1273" width="12" style="330" customWidth="1"/>
    <col min="1274" max="1274" width="8" style="330" customWidth="1"/>
    <col min="1275" max="1275" width="7.875" style="330"/>
    <col min="1276" max="1277" width="7.875" style="330" hidden="1"/>
    <col min="1278" max="1525" width="7.875" style="330"/>
    <col min="1526" max="1526" width="35.75" style="330" customWidth="1"/>
    <col min="1527" max="1527" width="7.875" style="330" hidden="1"/>
    <col min="1528" max="1529" width="12" style="330" customWidth="1"/>
    <col min="1530" max="1530" width="8" style="330" customWidth="1"/>
    <col min="1531" max="1531" width="7.875" style="330"/>
    <col min="1532" max="1533" width="7.875" style="330" hidden="1"/>
    <col min="1534" max="1781" width="7.875" style="330"/>
    <col min="1782" max="1782" width="35.75" style="330" customWidth="1"/>
    <col min="1783" max="1783" width="7.875" style="330" hidden="1"/>
    <col min="1784" max="1785" width="12" style="330" customWidth="1"/>
    <col min="1786" max="1786" width="8" style="330" customWidth="1"/>
    <col min="1787" max="1787" width="7.875" style="330"/>
    <col min="1788" max="1789" width="7.875" style="330" hidden="1"/>
    <col min="1790" max="2037" width="7.875" style="330"/>
    <col min="2038" max="2038" width="35.75" style="330" customWidth="1"/>
    <col min="2039" max="2039" width="7.875" style="330" hidden="1"/>
    <col min="2040" max="2041" width="12" style="330" customWidth="1"/>
    <col min="2042" max="2042" width="8" style="330" customWidth="1"/>
    <col min="2043" max="2043" width="7.875" style="330"/>
    <col min="2044" max="2045" width="7.875" style="330" hidden="1"/>
    <col min="2046" max="2293" width="7.875" style="330"/>
    <col min="2294" max="2294" width="35.75" style="330" customWidth="1"/>
    <col min="2295" max="2295" width="7.875" style="330" hidden="1"/>
    <col min="2296" max="2297" width="12" style="330" customWidth="1"/>
    <col min="2298" max="2298" width="8" style="330" customWidth="1"/>
    <col min="2299" max="2299" width="7.875" style="330"/>
    <col min="2300" max="2301" width="7.875" style="330" hidden="1"/>
    <col min="2302" max="2549" width="7.875" style="330"/>
    <col min="2550" max="2550" width="35.75" style="330" customWidth="1"/>
    <col min="2551" max="2551" width="7.875" style="330" hidden="1"/>
    <col min="2552" max="2553" width="12" style="330" customWidth="1"/>
    <col min="2554" max="2554" width="8" style="330" customWidth="1"/>
    <col min="2555" max="2555" width="7.875" style="330"/>
    <col min="2556" max="2557" width="7.875" style="330" hidden="1"/>
    <col min="2558" max="2805" width="7.875" style="330"/>
    <col min="2806" max="2806" width="35.75" style="330" customWidth="1"/>
    <col min="2807" max="2807" width="7.875" style="330" hidden="1"/>
    <col min="2808" max="2809" width="12" style="330" customWidth="1"/>
    <col min="2810" max="2810" width="8" style="330" customWidth="1"/>
    <col min="2811" max="2811" width="7.875" style="330"/>
    <col min="2812" max="2813" width="7.875" style="330" hidden="1"/>
    <col min="2814" max="3061" width="7.875" style="330"/>
    <col min="3062" max="3062" width="35.75" style="330" customWidth="1"/>
    <col min="3063" max="3063" width="7.875" style="330" hidden="1"/>
    <col min="3064" max="3065" width="12" style="330" customWidth="1"/>
    <col min="3066" max="3066" width="8" style="330" customWidth="1"/>
    <col min="3067" max="3067" width="7.875" style="330"/>
    <col min="3068" max="3069" width="7.875" style="330" hidden="1"/>
    <col min="3070" max="3317" width="7.875" style="330"/>
    <col min="3318" max="3318" width="35.75" style="330" customWidth="1"/>
    <col min="3319" max="3319" width="7.875" style="330" hidden="1"/>
    <col min="3320" max="3321" width="12" style="330" customWidth="1"/>
    <col min="3322" max="3322" width="8" style="330" customWidth="1"/>
    <col min="3323" max="3323" width="7.875" style="330"/>
    <col min="3324" max="3325" width="7.875" style="330" hidden="1"/>
    <col min="3326" max="3573" width="7.875" style="330"/>
    <col min="3574" max="3574" width="35.75" style="330" customWidth="1"/>
    <col min="3575" max="3575" width="7.875" style="330" hidden="1"/>
    <col min="3576" max="3577" width="12" style="330" customWidth="1"/>
    <col min="3578" max="3578" width="8" style="330" customWidth="1"/>
    <col min="3579" max="3579" width="7.875" style="330"/>
    <col min="3580" max="3581" width="7.875" style="330" hidden="1"/>
    <col min="3582" max="3829" width="7.875" style="330"/>
    <col min="3830" max="3830" width="35.75" style="330" customWidth="1"/>
    <col min="3831" max="3831" width="7.875" style="330" hidden="1"/>
    <col min="3832" max="3833" width="12" style="330" customWidth="1"/>
    <col min="3834" max="3834" width="8" style="330" customWidth="1"/>
    <col min="3835" max="3835" width="7.875" style="330"/>
    <col min="3836" max="3837" width="7.875" style="330" hidden="1"/>
    <col min="3838" max="4085" width="7.875" style="330"/>
    <col min="4086" max="4086" width="35.75" style="330" customWidth="1"/>
    <col min="4087" max="4087" width="7.875" style="330" hidden="1"/>
    <col min="4088" max="4089" width="12" style="330" customWidth="1"/>
    <col min="4090" max="4090" width="8" style="330" customWidth="1"/>
    <col min="4091" max="4091" width="7.875" style="330"/>
    <col min="4092" max="4093" width="7.875" style="330" hidden="1"/>
    <col min="4094" max="4341" width="7.875" style="330"/>
    <col min="4342" max="4342" width="35.75" style="330" customWidth="1"/>
    <col min="4343" max="4343" width="7.875" style="330" hidden="1"/>
    <col min="4344" max="4345" width="12" style="330" customWidth="1"/>
    <col min="4346" max="4346" width="8" style="330" customWidth="1"/>
    <col min="4347" max="4347" width="7.875" style="330"/>
    <col min="4348" max="4349" width="7.875" style="330" hidden="1"/>
    <col min="4350" max="4597" width="7.875" style="330"/>
    <col min="4598" max="4598" width="35.75" style="330" customWidth="1"/>
    <col min="4599" max="4599" width="7.875" style="330" hidden="1"/>
    <col min="4600" max="4601" width="12" style="330" customWidth="1"/>
    <col min="4602" max="4602" width="8" style="330" customWidth="1"/>
    <col min="4603" max="4603" width="7.875" style="330"/>
    <col min="4604" max="4605" width="7.875" style="330" hidden="1"/>
    <col min="4606" max="4853" width="7.875" style="330"/>
    <col min="4854" max="4854" width="35.75" style="330" customWidth="1"/>
    <col min="4855" max="4855" width="7.875" style="330" hidden="1"/>
    <col min="4856" max="4857" width="12" style="330" customWidth="1"/>
    <col min="4858" max="4858" width="8" style="330" customWidth="1"/>
    <col min="4859" max="4859" width="7.875" style="330"/>
    <col min="4860" max="4861" width="7.875" style="330" hidden="1"/>
    <col min="4862" max="5109" width="7.875" style="330"/>
    <col min="5110" max="5110" width="35.75" style="330" customWidth="1"/>
    <col min="5111" max="5111" width="7.875" style="330" hidden="1"/>
    <col min="5112" max="5113" width="12" style="330" customWidth="1"/>
    <col min="5114" max="5114" width="8" style="330" customWidth="1"/>
    <col min="5115" max="5115" width="7.875" style="330"/>
    <col min="5116" max="5117" width="7.875" style="330" hidden="1"/>
    <col min="5118" max="5365" width="7.875" style="330"/>
    <col min="5366" max="5366" width="35.75" style="330" customWidth="1"/>
    <col min="5367" max="5367" width="7.875" style="330" hidden="1"/>
    <col min="5368" max="5369" width="12" style="330" customWidth="1"/>
    <col min="5370" max="5370" width="8" style="330" customWidth="1"/>
    <col min="5371" max="5371" width="7.875" style="330"/>
    <col min="5372" max="5373" width="7.875" style="330" hidden="1"/>
    <col min="5374" max="5621" width="7.875" style="330"/>
    <col min="5622" max="5622" width="35.75" style="330" customWidth="1"/>
    <col min="5623" max="5623" width="7.875" style="330" hidden="1"/>
    <col min="5624" max="5625" width="12" style="330" customWidth="1"/>
    <col min="5626" max="5626" width="8" style="330" customWidth="1"/>
    <col min="5627" max="5627" width="7.875" style="330"/>
    <col min="5628" max="5629" width="7.875" style="330" hidden="1"/>
    <col min="5630" max="5877" width="7.875" style="330"/>
    <col min="5878" max="5878" width="35.75" style="330" customWidth="1"/>
    <col min="5879" max="5879" width="7.875" style="330" hidden="1"/>
    <col min="5880" max="5881" width="12" style="330" customWidth="1"/>
    <col min="5882" max="5882" width="8" style="330" customWidth="1"/>
    <col min="5883" max="5883" width="7.875" style="330"/>
    <col min="5884" max="5885" width="7.875" style="330" hidden="1"/>
    <col min="5886" max="6133" width="7.875" style="330"/>
    <col min="6134" max="6134" width="35.75" style="330" customWidth="1"/>
    <col min="6135" max="6135" width="7.875" style="330" hidden="1"/>
    <col min="6136" max="6137" width="12" style="330" customWidth="1"/>
    <col min="6138" max="6138" width="8" style="330" customWidth="1"/>
    <col min="6139" max="6139" width="7.875" style="330"/>
    <col min="6140" max="6141" width="7.875" style="330" hidden="1"/>
    <col min="6142" max="6389" width="7.875" style="330"/>
    <col min="6390" max="6390" width="35.75" style="330" customWidth="1"/>
    <col min="6391" max="6391" width="7.875" style="330" hidden="1"/>
    <col min="6392" max="6393" width="12" style="330" customWidth="1"/>
    <col min="6394" max="6394" width="8" style="330" customWidth="1"/>
    <col min="6395" max="6395" width="7.875" style="330"/>
    <col min="6396" max="6397" width="7.875" style="330" hidden="1"/>
    <col min="6398" max="6645" width="7.875" style="330"/>
    <col min="6646" max="6646" width="35.75" style="330" customWidth="1"/>
    <col min="6647" max="6647" width="7.875" style="330" hidden="1"/>
    <col min="6648" max="6649" width="12" style="330" customWidth="1"/>
    <col min="6650" max="6650" width="8" style="330" customWidth="1"/>
    <col min="6651" max="6651" width="7.875" style="330"/>
    <col min="6652" max="6653" width="7.875" style="330" hidden="1"/>
    <col min="6654" max="6901" width="7.875" style="330"/>
    <col min="6902" max="6902" width="35.75" style="330" customWidth="1"/>
    <col min="6903" max="6903" width="7.875" style="330" hidden="1"/>
    <col min="6904" max="6905" width="12" style="330" customWidth="1"/>
    <col min="6906" max="6906" width="8" style="330" customWidth="1"/>
    <col min="6907" max="6907" width="7.875" style="330"/>
    <col min="6908" max="6909" width="7.875" style="330" hidden="1"/>
    <col min="6910" max="7157" width="7.875" style="330"/>
    <col min="7158" max="7158" width="35.75" style="330" customWidth="1"/>
    <col min="7159" max="7159" width="7.875" style="330" hidden="1"/>
    <col min="7160" max="7161" width="12" style="330" customWidth="1"/>
    <col min="7162" max="7162" width="8" style="330" customWidth="1"/>
    <col min="7163" max="7163" width="7.875" style="330"/>
    <col min="7164" max="7165" width="7.875" style="330" hidden="1"/>
    <col min="7166" max="7413" width="7.875" style="330"/>
    <col min="7414" max="7414" width="35.75" style="330" customWidth="1"/>
    <col min="7415" max="7415" width="7.875" style="330" hidden="1"/>
    <col min="7416" max="7417" width="12" style="330" customWidth="1"/>
    <col min="7418" max="7418" width="8" style="330" customWidth="1"/>
    <col min="7419" max="7419" width="7.875" style="330"/>
    <col min="7420" max="7421" width="7.875" style="330" hidden="1"/>
    <col min="7422" max="7669" width="7.875" style="330"/>
    <col min="7670" max="7670" width="35.75" style="330" customWidth="1"/>
    <col min="7671" max="7671" width="7.875" style="330" hidden="1"/>
    <col min="7672" max="7673" width="12" style="330" customWidth="1"/>
    <col min="7674" max="7674" width="8" style="330" customWidth="1"/>
    <col min="7675" max="7675" width="7.875" style="330"/>
    <col min="7676" max="7677" width="7.875" style="330" hidden="1"/>
    <col min="7678" max="7925" width="7.875" style="330"/>
    <col min="7926" max="7926" width="35.75" style="330" customWidth="1"/>
    <col min="7927" max="7927" width="7.875" style="330" hidden="1"/>
    <col min="7928" max="7929" width="12" style="330" customWidth="1"/>
    <col min="7930" max="7930" width="8" style="330" customWidth="1"/>
    <col min="7931" max="7931" width="7.875" style="330"/>
    <col min="7932" max="7933" width="7.875" style="330" hidden="1"/>
    <col min="7934" max="8181" width="7.875" style="330"/>
    <col min="8182" max="8182" width="35.75" style="330" customWidth="1"/>
    <col min="8183" max="8183" width="7.875" style="330" hidden="1"/>
    <col min="8184" max="8185" width="12" style="330" customWidth="1"/>
    <col min="8186" max="8186" width="8" style="330" customWidth="1"/>
    <col min="8187" max="8187" width="7.875" style="330"/>
    <col min="8188" max="8189" width="7.875" style="330" hidden="1"/>
    <col min="8190" max="8437" width="7.875" style="330"/>
    <col min="8438" max="8438" width="35.75" style="330" customWidth="1"/>
    <col min="8439" max="8439" width="7.875" style="330" hidden="1"/>
    <col min="8440" max="8441" width="12" style="330" customWidth="1"/>
    <col min="8442" max="8442" width="8" style="330" customWidth="1"/>
    <col min="8443" max="8443" width="7.875" style="330"/>
    <col min="8444" max="8445" width="7.875" style="330" hidden="1"/>
    <col min="8446" max="8693" width="7.875" style="330"/>
    <col min="8694" max="8694" width="35.75" style="330" customWidth="1"/>
    <col min="8695" max="8695" width="7.875" style="330" hidden="1"/>
    <col min="8696" max="8697" width="12" style="330" customWidth="1"/>
    <col min="8698" max="8698" width="8" style="330" customWidth="1"/>
    <col min="8699" max="8699" width="7.875" style="330"/>
    <col min="8700" max="8701" width="7.875" style="330" hidden="1"/>
    <col min="8702" max="8949" width="7.875" style="330"/>
    <col min="8950" max="8950" width="35.75" style="330" customWidth="1"/>
    <col min="8951" max="8951" width="7.875" style="330" hidden="1"/>
    <col min="8952" max="8953" width="12" style="330" customWidth="1"/>
    <col min="8954" max="8954" width="8" style="330" customWidth="1"/>
    <col min="8955" max="8955" width="7.875" style="330"/>
    <col min="8956" max="8957" width="7.875" style="330" hidden="1"/>
    <col min="8958" max="9205" width="7.875" style="330"/>
    <col min="9206" max="9206" width="35.75" style="330" customWidth="1"/>
    <col min="9207" max="9207" width="7.875" style="330" hidden="1"/>
    <col min="9208" max="9209" width="12" style="330" customWidth="1"/>
    <col min="9210" max="9210" width="8" style="330" customWidth="1"/>
    <col min="9211" max="9211" width="7.875" style="330"/>
    <col min="9212" max="9213" width="7.875" style="330" hidden="1"/>
    <col min="9214" max="9461" width="7.875" style="330"/>
    <col min="9462" max="9462" width="35.75" style="330" customWidth="1"/>
    <col min="9463" max="9463" width="7.875" style="330" hidden="1"/>
    <col min="9464" max="9465" width="12" style="330" customWidth="1"/>
    <col min="9466" max="9466" width="8" style="330" customWidth="1"/>
    <col min="9467" max="9467" width="7.875" style="330"/>
    <col min="9468" max="9469" width="7.875" style="330" hidden="1"/>
    <col min="9470" max="9717" width="7.875" style="330"/>
    <col min="9718" max="9718" width="35.75" style="330" customWidth="1"/>
    <col min="9719" max="9719" width="7.875" style="330" hidden="1"/>
    <col min="9720" max="9721" width="12" style="330" customWidth="1"/>
    <col min="9722" max="9722" width="8" style="330" customWidth="1"/>
    <col min="9723" max="9723" width="7.875" style="330"/>
    <col min="9724" max="9725" width="7.875" style="330" hidden="1"/>
    <col min="9726" max="9973" width="7.875" style="330"/>
    <col min="9974" max="9974" width="35.75" style="330" customWidth="1"/>
    <col min="9975" max="9975" width="7.875" style="330" hidden="1"/>
    <col min="9976" max="9977" width="12" style="330" customWidth="1"/>
    <col min="9978" max="9978" width="8" style="330" customWidth="1"/>
    <col min="9979" max="9979" width="7.875" style="330"/>
    <col min="9980" max="9981" width="7.875" style="330" hidden="1"/>
    <col min="9982" max="10229" width="7.875" style="330"/>
    <col min="10230" max="10230" width="35.75" style="330" customWidth="1"/>
    <col min="10231" max="10231" width="7.875" style="330" hidden="1"/>
    <col min="10232" max="10233" width="12" style="330" customWidth="1"/>
    <col min="10234" max="10234" width="8" style="330" customWidth="1"/>
    <col min="10235" max="10235" width="7.875" style="330"/>
    <col min="10236" max="10237" width="7.875" style="330" hidden="1"/>
    <col min="10238" max="10485" width="7.875" style="330"/>
    <col min="10486" max="10486" width="35.75" style="330" customWidth="1"/>
    <col min="10487" max="10487" width="7.875" style="330" hidden="1"/>
    <col min="10488" max="10489" width="12" style="330" customWidth="1"/>
    <col min="10490" max="10490" width="8" style="330" customWidth="1"/>
    <col min="10491" max="10491" width="7.875" style="330"/>
    <col min="10492" max="10493" width="7.875" style="330" hidden="1"/>
    <col min="10494" max="10741" width="7.875" style="330"/>
    <col min="10742" max="10742" width="35.75" style="330" customWidth="1"/>
    <col min="10743" max="10743" width="7.875" style="330" hidden="1"/>
    <col min="10744" max="10745" width="12" style="330" customWidth="1"/>
    <col min="10746" max="10746" width="8" style="330" customWidth="1"/>
    <col min="10747" max="10747" width="7.875" style="330"/>
    <col min="10748" max="10749" width="7.875" style="330" hidden="1"/>
    <col min="10750" max="10997" width="7.875" style="330"/>
    <col min="10998" max="10998" width="35.75" style="330" customWidth="1"/>
    <col min="10999" max="10999" width="7.875" style="330" hidden="1"/>
    <col min="11000" max="11001" width="12" style="330" customWidth="1"/>
    <col min="11002" max="11002" width="8" style="330" customWidth="1"/>
    <col min="11003" max="11003" width="7.875" style="330"/>
    <col min="11004" max="11005" width="7.875" style="330" hidden="1"/>
    <col min="11006" max="11253" width="7.875" style="330"/>
    <col min="11254" max="11254" width="35.75" style="330" customWidth="1"/>
    <col min="11255" max="11255" width="7.875" style="330" hidden="1"/>
    <col min="11256" max="11257" width="12" style="330" customWidth="1"/>
    <col min="11258" max="11258" width="8" style="330" customWidth="1"/>
    <col min="11259" max="11259" width="7.875" style="330"/>
    <col min="11260" max="11261" width="7.875" style="330" hidden="1"/>
    <col min="11262" max="11509" width="7.875" style="330"/>
    <col min="11510" max="11510" width="35.75" style="330" customWidth="1"/>
    <col min="11511" max="11511" width="7.875" style="330" hidden="1"/>
    <col min="11512" max="11513" width="12" style="330" customWidth="1"/>
    <col min="11514" max="11514" width="8" style="330" customWidth="1"/>
    <col min="11515" max="11515" width="7.875" style="330"/>
    <col min="11516" max="11517" width="7.875" style="330" hidden="1"/>
    <col min="11518" max="11765" width="7.875" style="330"/>
    <col min="11766" max="11766" width="35.75" style="330" customWidth="1"/>
    <col min="11767" max="11767" width="7.875" style="330" hidden="1"/>
    <col min="11768" max="11769" width="12" style="330" customWidth="1"/>
    <col min="11770" max="11770" width="8" style="330" customWidth="1"/>
    <col min="11771" max="11771" width="7.875" style="330"/>
    <col min="11772" max="11773" width="7.875" style="330" hidden="1"/>
    <col min="11774" max="12021" width="7.875" style="330"/>
    <col min="12022" max="12022" width="35.75" style="330" customWidth="1"/>
    <col min="12023" max="12023" width="7.875" style="330" hidden="1"/>
    <col min="12024" max="12025" width="12" style="330" customWidth="1"/>
    <col min="12026" max="12026" width="8" style="330" customWidth="1"/>
    <col min="12027" max="12027" width="7.875" style="330"/>
    <col min="12028" max="12029" width="7.875" style="330" hidden="1"/>
    <col min="12030" max="12277" width="7.875" style="330"/>
    <col min="12278" max="12278" width="35.75" style="330" customWidth="1"/>
    <col min="12279" max="12279" width="7.875" style="330" hidden="1"/>
    <col min="12280" max="12281" width="12" style="330" customWidth="1"/>
    <col min="12282" max="12282" width="8" style="330" customWidth="1"/>
    <col min="12283" max="12283" width="7.875" style="330"/>
    <col min="12284" max="12285" width="7.875" style="330" hidden="1"/>
    <col min="12286" max="12533" width="7.875" style="330"/>
    <col min="12534" max="12534" width="35.75" style="330" customWidth="1"/>
    <col min="12535" max="12535" width="7.875" style="330" hidden="1"/>
    <col min="12536" max="12537" width="12" style="330" customWidth="1"/>
    <col min="12538" max="12538" width="8" style="330" customWidth="1"/>
    <col min="12539" max="12539" width="7.875" style="330"/>
    <col min="12540" max="12541" width="7.875" style="330" hidden="1"/>
    <col min="12542" max="12789" width="7.875" style="330"/>
    <col min="12790" max="12790" width="35.75" style="330" customWidth="1"/>
    <col min="12791" max="12791" width="7.875" style="330" hidden="1"/>
    <col min="12792" max="12793" width="12" style="330" customWidth="1"/>
    <col min="12794" max="12794" width="8" style="330" customWidth="1"/>
    <col min="12795" max="12795" width="7.875" style="330"/>
    <col min="12796" max="12797" width="7.875" style="330" hidden="1"/>
    <col min="12798" max="13045" width="7.875" style="330"/>
    <col min="13046" max="13046" width="35.75" style="330" customWidth="1"/>
    <col min="13047" max="13047" width="7.875" style="330" hidden="1"/>
    <col min="13048" max="13049" width="12" style="330" customWidth="1"/>
    <col min="13050" max="13050" width="8" style="330" customWidth="1"/>
    <col min="13051" max="13051" width="7.875" style="330"/>
    <col min="13052" max="13053" width="7.875" style="330" hidden="1"/>
    <col min="13054" max="13301" width="7.875" style="330"/>
    <col min="13302" max="13302" width="35.75" style="330" customWidth="1"/>
    <col min="13303" max="13303" width="7.875" style="330" hidden="1"/>
    <col min="13304" max="13305" width="12" style="330" customWidth="1"/>
    <col min="13306" max="13306" width="8" style="330" customWidth="1"/>
    <col min="13307" max="13307" width="7.875" style="330"/>
    <col min="13308" max="13309" width="7.875" style="330" hidden="1"/>
    <col min="13310" max="13557" width="7.875" style="330"/>
    <col min="13558" max="13558" width="35.75" style="330" customWidth="1"/>
    <col min="13559" max="13559" width="7.875" style="330" hidden="1"/>
    <col min="13560" max="13561" width="12" style="330" customWidth="1"/>
    <col min="13562" max="13562" width="8" style="330" customWidth="1"/>
    <col min="13563" max="13563" width="7.875" style="330"/>
    <col min="13564" max="13565" width="7.875" style="330" hidden="1"/>
    <col min="13566" max="13813" width="7.875" style="330"/>
    <col min="13814" max="13814" width="35.75" style="330" customWidth="1"/>
    <col min="13815" max="13815" width="7.875" style="330" hidden="1"/>
    <col min="13816" max="13817" width="12" style="330" customWidth="1"/>
    <col min="13818" max="13818" width="8" style="330" customWidth="1"/>
    <col min="13819" max="13819" width="7.875" style="330"/>
    <col min="13820" max="13821" width="7.875" style="330" hidden="1"/>
    <col min="13822" max="14069" width="7.875" style="330"/>
    <col min="14070" max="14070" width="35.75" style="330" customWidth="1"/>
    <col min="14071" max="14071" width="7.875" style="330" hidden="1"/>
    <col min="14072" max="14073" width="12" style="330" customWidth="1"/>
    <col min="14074" max="14074" width="8" style="330" customWidth="1"/>
    <col min="14075" max="14075" width="7.875" style="330"/>
    <col min="14076" max="14077" width="7.875" style="330" hidden="1"/>
    <col min="14078" max="14325" width="7.875" style="330"/>
    <col min="14326" max="14326" width="35.75" style="330" customWidth="1"/>
    <col min="14327" max="14327" width="7.875" style="330" hidden="1"/>
    <col min="14328" max="14329" width="12" style="330" customWidth="1"/>
    <col min="14330" max="14330" width="8" style="330" customWidth="1"/>
    <col min="14331" max="14331" width="7.875" style="330"/>
    <col min="14332" max="14333" width="7.875" style="330" hidden="1"/>
    <col min="14334" max="14581" width="7.875" style="330"/>
    <col min="14582" max="14582" width="35.75" style="330" customWidth="1"/>
    <col min="14583" max="14583" width="7.875" style="330" hidden="1"/>
    <col min="14584" max="14585" width="12" style="330" customWidth="1"/>
    <col min="14586" max="14586" width="8" style="330" customWidth="1"/>
    <col min="14587" max="14587" width="7.875" style="330"/>
    <col min="14588" max="14589" width="7.875" style="330" hidden="1"/>
    <col min="14590" max="14837" width="7.875" style="330"/>
    <col min="14838" max="14838" width="35.75" style="330" customWidth="1"/>
    <col min="14839" max="14839" width="7.875" style="330" hidden="1"/>
    <col min="14840" max="14841" width="12" style="330" customWidth="1"/>
    <col min="14842" max="14842" width="8" style="330" customWidth="1"/>
    <col min="14843" max="14843" width="7.875" style="330"/>
    <col min="14844" max="14845" width="7.875" style="330" hidden="1"/>
    <col min="14846" max="15093" width="7.875" style="330"/>
    <col min="15094" max="15094" width="35.75" style="330" customWidth="1"/>
    <col min="15095" max="15095" width="7.875" style="330" hidden="1"/>
    <col min="15096" max="15097" width="12" style="330" customWidth="1"/>
    <col min="15098" max="15098" width="8" style="330" customWidth="1"/>
    <col min="15099" max="15099" width="7.875" style="330"/>
    <col min="15100" max="15101" width="7.875" style="330" hidden="1"/>
    <col min="15102" max="15349" width="7.875" style="330"/>
    <col min="15350" max="15350" width="35.75" style="330" customWidth="1"/>
    <col min="15351" max="15351" width="7.875" style="330" hidden="1"/>
    <col min="15352" max="15353" width="12" style="330" customWidth="1"/>
    <col min="15354" max="15354" width="8" style="330" customWidth="1"/>
    <col min="15355" max="15355" width="7.875" style="330"/>
    <col min="15356" max="15357" width="7.875" style="330" hidden="1"/>
    <col min="15358" max="15605" width="7.875" style="330"/>
    <col min="15606" max="15606" width="35.75" style="330" customWidth="1"/>
    <col min="15607" max="15607" width="7.875" style="330" hidden="1"/>
    <col min="15608" max="15609" width="12" style="330" customWidth="1"/>
    <col min="15610" max="15610" width="8" style="330" customWidth="1"/>
    <col min="15611" max="15611" width="7.875" style="330"/>
    <col min="15612" max="15613" width="7.875" style="330" hidden="1"/>
    <col min="15614" max="15861" width="7.875" style="330"/>
    <col min="15862" max="15862" width="35.75" style="330" customWidth="1"/>
    <col min="15863" max="15863" width="7.875" style="330" hidden="1"/>
    <col min="15864" max="15865" width="12" style="330" customWidth="1"/>
    <col min="15866" max="15866" width="8" style="330" customWidth="1"/>
    <col min="15867" max="15867" width="7.875" style="330"/>
    <col min="15868" max="15869" width="7.875" style="330" hidden="1"/>
    <col min="15870" max="16117" width="7.875" style="330"/>
    <col min="16118" max="16118" width="35.75" style="330" customWidth="1"/>
    <col min="16119" max="16119" width="7.875" style="330" hidden="1"/>
    <col min="16120" max="16121" width="12" style="330" customWidth="1"/>
    <col min="16122" max="16122" width="8" style="330" customWidth="1"/>
    <col min="16123" max="16123" width="7.875" style="330"/>
    <col min="16124" max="16125" width="7.875" style="330" hidden="1"/>
    <col min="16126" max="16384" width="7.875" style="330"/>
  </cols>
  <sheetData>
    <row r="1" ht="18" customHeight="1" spans="1:2">
      <c r="A1" s="176" t="s">
        <v>0</v>
      </c>
      <c r="B1" s="331"/>
    </row>
    <row r="2" ht="39.95" customHeight="1" spans="1:2">
      <c r="A2" s="332" t="s">
        <v>1</v>
      </c>
      <c r="B2" s="332"/>
    </row>
    <row r="3" ht="18.75" customHeight="1" spans="1:2">
      <c r="A3" s="333"/>
      <c r="B3" s="334" t="s">
        <v>2</v>
      </c>
    </row>
    <row r="4" s="328" customFormat="1" ht="21" customHeight="1" spans="1:2">
      <c r="A4" s="335" t="s">
        <v>3</v>
      </c>
      <c r="B4" s="262" t="s">
        <v>4</v>
      </c>
    </row>
    <row r="5" s="329" customFormat="1" ht="21" customHeight="1" spans="1:2">
      <c r="A5" s="336" t="s">
        <v>5</v>
      </c>
      <c r="B5" s="337">
        <f>B6+B20</f>
        <v>55310</v>
      </c>
    </row>
    <row r="6" s="329" customFormat="1" ht="21" customHeight="1" spans="1:2">
      <c r="A6" s="338" t="s">
        <v>6</v>
      </c>
      <c r="B6" s="339">
        <v>32310</v>
      </c>
    </row>
    <row r="7" s="329" customFormat="1" ht="21" customHeight="1" spans="1:2">
      <c r="A7" s="338" t="s">
        <v>7</v>
      </c>
      <c r="B7" s="340">
        <v>15462</v>
      </c>
    </row>
    <row r="8" s="329" customFormat="1" ht="21" customHeight="1" spans="1:2">
      <c r="A8" s="341" t="s">
        <v>8</v>
      </c>
      <c r="B8" s="340">
        <v>1000</v>
      </c>
    </row>
    <row r="9" s="329" customFormat="1" ht="21" customHeight="1" spans="1:2">
      <c r="A9" s="341" t="s">
        <v>9</v>
      </c>
      <c r="B9" s="340">
        <v>583</v>
      </c>
    </row>
    <row r="10" s="329" customFormat="1" ht="21" customHeight="1" spans="1:2">
      <c r="A10" s="341" t="s">
        <v>10</v>
      </c>
      <c r="B10" s="340">
        <v>305</v>
      </c>
    </row>
    <row r="11" s="329" customFormat="1" ht="21" customHeight="1" spans="1:2">
      <c r="A11" s="341" t="s">
        <v>11</v>
      </c>
      <c r="B11" s="340">
        <v>2065</v>
      </c>
    </row>
    <row r="12" s="329" customFormat="1" ht="21" customHeight="1" spans="1:2">
      <c r="A12" s="341" t="s">
        <v>12</v>
      </c>
      <c r="B12" s="340">
        <v>2270</v>
      </c>
    </row>
    <row r="13" s="329" customFormat="1" ht="21" customHeight="1" spans="1:2">
      <c r="A13" s="341" t="s">
        <v>13</v>
      </c>
      <c r="B13" s="340">
        <v>1920</v>
      </c>
    </row>
    <row r="14" s="329" customFormat="1" ht="21" customHeight="1" spans="1:2">
      <c r="A14" s="341" t="s">
        <v>14</v>
      </c>
      <c r="B14" s="340">
        <v>5700</v>
      </c>
    </row>
    <row r="15" s="329" customFormat="1" ht="21" customHeight="1" spans="1:2">
      <c r="A15" s="341" t="s">
        <v>15</v>
      </c>
      <c r="B15" s="340">
        <v>900</v>
      </c>
    </row>
    <row r="16" s="329" customFormat="1" ht="21" customHeight="1" spans="1:2">
      <c r="A16" s="341" t="s">
        <v>16</v>
      </c>
      <c r="B16" s="340">
        <v>700</v>
      </c>
    </row>
    <row r="17" s="329" customFormat="1" ht="21" customHeight="1" spans="1:2">
      <c r="A17" s="341" t="s">
        <v>17</v>
      </c>
      <c r="B17" s="340">
        <v>315</v>
      </c>
    </row>
    <row r="18" s="329" customFormat="1" ht="21" customHeight="1" spans="1:2">
      <c r="A18" s="341" t="s">
        <v>18</v>
      </c>
      <c r="B18" s="340">
        <v>840</v>
      </c>
    </row>
    <row r="19" s="329" customFormat="1" ht="21" customHeight="1" spans="1:2">
      <c r="A19" s="341" t="s">
        <v>19</v>
      </c>
      <c r="B19" s="340">
        <v>250</v>
      </c>
    </row>
    <row r="20" s="329" customFormat="1" ht="21" customHeight="1" spans="1:2">
      <c r="A20" s="341" t="s">
        <v>20</v>
      </c>
      <c r="B20" s="339">
        <v>23000</v>
      </c>
    </row>
    <row r="21" s="329" customFormat="1" ht="21" customHeight="1" spans="1:2">
      <c r="A21" s="341" t="s">
        <v>21</v>
      </c>
      <c r="B21" s="340">
        <v>1200</v>
      </c>
    </row>
    <row r="22" s="329" customFormat="1" ht="21" customHeight="1" spans="1:2">
      <c r="A22" s="341" t="s">
        <v>22</v>
      </c>
      <c r="B22" s="340">
        <v>300</v>
      </c>
    </row>
    <row r="23" s="329" customFormat="1" ht="21" customHeight="1" spans="1:2">
      <c r="A23" s="341" t="s">
        <v>23</v>
      </c>
      <c r="B23" s="340">
        <v>1400</v>
      </c>
    </row>
    <row r="24" s="329" customFormat="1" ht="21" customHeight="1" spans="1:2">
      <c r="A24" s="342" t="s">
        <v>24</v>
      </c>
      <c r="B24" s="340">
        <v>20080</v>
      </c>
    </row>
    <row r="25" s="329" customFormat="1" ht="21" customHeight="1" spans="1:2">
      <c r="A25" s="342" t="s">
        <v>25</v>
      </c>
      <c r="B25" s="340"/>
    </row>
    <row r="26" s="329" customFormat="1" ht="21" customHeight="1" spans="1:2">
      <c r="A26" s="341" t="s">
        <v>26</v>
      </c>
      <c r="B26" s="340"/>
    </row>
    <row r="27" s="329" customFormat="1" ht="21" customHeight="1" spans="1:2">
      <c r="A27" s="341" t="s">
        <v>27</v>
      </c>
      <c r="B27" s="340">
        <v>20</v>
      </c>
    </row>
    <row r="28" ht="23" customHeight="1" spans="1:2">
      <c r="A28" s="336" t="s">
        <v>28</v>
      </c>
      <c r="B28" s="337">
        <v>33342</v>
      </c>
    </row>
    <row r="29" ht="23" customHeight="1" spans="1:2">
      <c r="A29" s="336" t="s">
        <v>29</v>
      </c>
      <c r="B29" s="337">
        <v>974</v>
      </c>
    </row>
    <row r="30" ht="23" customHeight="1" spans="1:2">
      <c r="A30" s="336" t="s">
        <v>30</v>
      </c>
      <c r="B30" s="337">
        <v>5059</v>
      </c>
    </row>
    <row r="31" ht="23" customHeight="1" spans="1:2">
      <c r="A31" s="336" t="s">
        <v>31</v>
      </c>
      <c r="B31" s="337">
        <v>5450</v>
      </c>
    </row>
    <row r="32" ht="23" customHeight="1" spans="1:2">
      <c r="A32" s="336" t="s">
        <v>32</v>
      </c>
      <c r="B32" s="337">
        <v>23086</v>
      </c>
    </row>
    <row r="33" ht="23" customHeight="1" spans="1:2">
      <c r="A33" s="253" t="s">
        <v>33</v>
      </c>
      <c r="B33" s="337">
        <f>B5+B28+B30+B31+B32+B29</f>
        <v>123221</v>
      </c>
    </row>
  </sheetData>
  <mergeCells count="1">
    <mergeCell ref="A2:B2"/>
  </mergeCells>
  <printOptions horizontalCentered="1"/>
  <pageMargins left="0.983333333333333" right="0.747222222222222" top="1.18055555555556" bottom="0.983333333333333" header="0.510416666666667" footer="0.510416666666667"/>
  <pageSetup paperSize="9" orientation="portrait" useFirstPageNumber="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99CC"/>
  </sheetPr>
  <dimension ref="A1:X35"/>
  <sheetViews>
    <sheetView topLeftCell="A4" workbookViewId="0">
      <selection activeCell="C11" sqref="C11"/>
    </sheetView>
  </sheetViews>
  <sheetFormatPr defaultColWidth="7" defaultRowHeight="15"/>
  <cols>
    <col min="1" max="1" width="34.375" style="78" customWidth="1"/>
    <col min="2" max="2" width="29.625" style="79" customWidth="1"/>
    <col min="3" max="3" width="10.375" style="75" hidden="1" customWidth="1"/>
    <col min="4" max="4" width="9.625" style="80" hidden="1" customWidth="1"/>
    <col min="5" max="5" width="8.125" style="80" hidden="1" customWidth="1"/>
    <col min="6" max="6" width="9.625" style="81" hidden="1" customWidth="1"/>
    <col min="7" max="7" width="17.5" style="81" hidden="1" customWidth="1"/>
    <col min="8" max="8" width="12.5" style="82" hidden="1" customWidth="1"/>
    <col min="9" max="9" width="7" style="83" hidden="1"/>
    <col min="10" max="11" width="7" style="80" hidden="1"/>
    <col min="12" max="12" width="13.875" style="80" hidden="1" customWidth="1"/>
    <col min="13" max="13" width="7.875" style="80" hidden="1" customWidth="1"/>
    <col min="14" max="14" width="9.5" style="80" hidden="1" customWidth="1"/>
    <col min="15" max="15" width="6.875" style="80" hidden="1" customWidth="1"/>
    <col min="16" max="16" width="9" style="80" hidden="1" customWidth="1"/>
    <col min="17" max="17" width="5.875" style="80" hidden="1" customWidth="1"/>
    <col min="18" max="18" width="5.25" style="80" hidden="1" customWidth="1"/>
    <col min="19" max="19" width="6.5" style="80" hidden="1" customWidth="1"/>
    <col min="20" max="21" width="7" style="80" hidden="1"/>
    <col min="22" max="22" width="10.625" style="80" hidden="1" customWidth="1"/>
    <col min="23" max="23" width="10.5" style="80" hidden="1" customWidth="1"/>
    <col min="24" max="24" width="7" style="80" hidden="1"/>
    <col min="25" max="16384" width="7" style="80"/>
  </cols>
  <sheetData>
    <row r="1" ht="29.25" customHeight="1" spans="1:24">
      <c r="A1" s="84" t="s">
        <v>441</v>
      </c>
    </row>
    <row r="2" ht="28.5" customHeight="1" spans="1:24">
      <c r="A2" s="85" t="s">
        <v>442</v>
      </c>
      <c r="B2" s="87"/>
      <c r="F2" s="80"/>
      <c r="G2" s="80"/>
      <c r="H2" s="80"/>
    </row>
    <row r="3" s="75" customFormat="1" ht="21.75" customHeight="1" spans="1:24">
      <c r="A3" s="78"/>
      <c r="B3" s="213" t="s">
        <v>2</v>
      </c>
      <c r="D3" s="75">
        <v>12.11</v>
      </c>
      <c r="F3" s="75">
        <v>12.22</v>
      </c>
      <c r="I3" s="79"/>
      <c r="L3" s="75">
        <v>1.2</v>
      </c>
    </row>
    <row r="4" s="75" customFormat="1" ht="39" customHeight="1" spans="1:24">
      <c r="A4" s="238" t="s">
        <v>3</v>
      </c>
      <c r="B4" s="240" t="s">
        <v>4</v>
      </c>
      <c r="F4" s="92" t="s">
        <v>36</v>
      </c>
      <c r="G4" s="92" t="s">
        <v>37</v>
      </c>
      <c r="H4" s="92" t="s">
        <v>38</v>
      </c>
      <c r="I4" s="79"/>
      <c r="L4" s="92" t="s">
        <v>36</v>
      </c>
      <c r="M4" s="93" t="s">
        <v>37</v>
      </c>
      <c r="N4" s="92" t="s">
        <v>38</v>
      </c>
    </row>
    <row r="5" s="78" customFormat="1" ht="28" customHeight="1" spans="1:24">
      <c r="A5" s="246" t="s">
        <v>39</v>
      </c>
      <c r="B5" s="239">
        <v>16669</v>
      </c>
      <c r="C5" s="78">
        <v>105429</v>
      </c>
      <c r="D5" s="78">
        <v>595734.14</v>
      </c>
      <c r="E5" s="78">
        <f>104401+13602</f>
        <v>118003</v>
      </c>
      <c r="F5" s="215" t="s">
        <v>40</v>
      </c>
      <c r="G5" s="216" t="s">
        <v>41</v>
      </c>
      <c r="H5" s="215">
        <v>596221.15</v>
      </c>
      <c r="I5" s="78" t="e">
        <f>F5-A5</f>
        <v>#VALUE!</v>
      </c>
      <c r="J5" s="78">
        <f>H5-B5</f>
        <v>579552.15</v>
      </c>
      <c r="K5" s="78">
        <v>75943</v>
      </c>
      <c r="L5" s="215" t="s">
        <v>40</v>
      </c>
      <c r="M5" s="216" t="s">
        <v>41</v>
      </c>
      <c r="N5" s="215">
        <v>643048.95</v>
      </c>
      <c r="O5" s="78" t="e">
        <f>L5-A5</f>
        <v>#VALUE!</v>
      </c>
      <c r="P5" s="78">
        <f>N5-B5</f>
        <v>626379.95</v>
      </c>
      <c r="R5" s="78">
        <v>717759</v>
      </c>
      <c r="T5" s="217" t="s">
        <v>40</v>
      </c>
      <c r="U5" s="218" t="s">
        <v>41</v>
      </c>
      <c r="V5" s="217">
        <v>659380.53</v>
      </c>
      <c r="W5" s="78">
        <f>B5-V5</f>
        <v>-642711.53</v>
      </c>
      <c r="X5" s="78" t="e">
        <f>T5-A5</f>
        <v>#VALUE!</v>
      </c>
    </row>
    <row r="6" s="78" customFormat="1" ht="28" customHeight="1" spans="1:24">
      <c r="A6" s="247" t="s">
        <v>47</v>
      </c>
      <c r="B6" s="248">
        <v>31.1</v>
      </c>
      <c r="F6" s="215"/>
      <c r="G6" s="215"/>
      <c r="H6" s="215"/>
      <c r="L6" s="215"/>
      <c r="M6" s="215"/>
      <c r="N6" s="215"/>
      <c r="T6" s="217"/>
      <c r="U6" s="217"/>
      <c r="V6" s="217"/>
    </row>
    <row r="7" s="78" customFormat="1" ht="28" customHeight="1" spans="1:24">
      <c r="A7" s="247" t="s">
        <v>51</v>
      </c>
      <c r="B7" s="248">
        <v>3057.3</v>
      </c>
      <c r="D7" s="215"/>
      <c r="E7" s="215"/>
      <c r="F7" s="215"/>
      <c r="J7" s="215"/>
      <c r="K7" s="215"/>
      <c r="L7" s="215"/>
      <c r="R7" s="217"/>
      <c r="S7" s="217"/>
      <c r="T7" s="217"/>
    </row>
    <row r="8" s="78" customFormat="1" ht="28" customHeight="1" spans="1:24">
      <c r="A8" s="247" t="s">
        <v>52</v>
      </c>
      <c r="B8" s="248">
        <v>21.3</v>
      </c>
      <c r="D8" s="215"/>
      <c r="E8" s="215"/>
      <c r="F8" s="215"/>
      <c r="J8" s="215"/>
      <c r="K8" s="215"/>
      <c r="L8" s="215"/>
      <c r="R8" s="217"/>
      <c r="S8" s="217"/>
      <c r="T8" s="217"/>
    </row>
    <row r="9" s="78" customFormat="1" ht="28" customHeight="1" spans="1:24">
      <c r="A9" s="247" t="s">
        <v>54</v>
      </c>
      <c r="B9" s="248">
        <v>600</v>
      </c>
      <c r="D9" s="215"/>
      <c r="E9" s="215"/>
      <c r="F9" s="215"/>
      <c r="J9" s="215"/>
      <c r="K9" s="215"/>
      <c r="L9" s="215"/>
      <c r="R9" s="217"/>
      <c r="S9" s="217"/>
      <c r="T9" s="217"/>
    </row>
    <row r="10" s="78" customFormat="1" ht="28" customHeight="1" spans="1:24">
      <c r="A10" s="247" t="s">
        <v>61</v>
      </c>
      <c r="B10" s="248">
        <v>4944.1</v>
      </c>
      <c r="D10" s="215"/>
      <c r="E10" s="215"/>
      <c r="F10" s="215"/>
      <c r="J10" s="215"/>
      <c r="K10" s="215"/>
      <c r="L10" s="215"/>
      <c r="R10" s="217"/>
      <c r="S10" s="217"/>
      <c r="T10" s="217"/>
    </row>
    <row r="11" s="78" customFormat="1" ht="28" customHeight="1" spans="1:24">
      <c r="A11" s="247" t="s">
        <v>62</v>
      </c>
      <c r="B11" s="248">
        <v>7992</v>
      </c>
      <c r="D11" s="215"/>
      <c r="E11" s="215"/>
      <c r="F11" s="215"/>
      <c r="J11" s="215"/>
      <c r="K11" s="215"/>
      <c r="L11" s="215"/>
      <c r="R11" s="217"/>
      <c r="S11" s="217"/>
      <c r="T11" s="217"/>
    </row>
    <row r="12" s="78" customFormat="1" ht="28" customHeight="1" spans="1:24">
      <c r="A12" s="247" t="s">
        <v>63</v>
      </c>
      <c r="B12" s="248">
        <v>23</v>
      </c>
      <c r="D12" s="215"/>
      <c r="E12" s="215"/>
      <c r="F12" s="215"/>
      <c r="J12" s="215"/>
      <c r="K12" s="215"/>
      <c r="L12" s="215"/>
      <c r="R12" s="217"/>
      <c r="S12" s="217"/>
      <c r="T12" s="217"/>
    </row>
    <row r="13" s="78" customFormat="1" ht="28" customHeight="1" spans="1:24">
      <c r="A13" s="246" t="s">
        <v>443</v>
      </c>
      <c r="B13" s="249">
        <v>20100</v>
      </c>
      <c r="F13" s="215"/>
      <c r="G13" s="215"/>
      <c r="H13" s="215"/>
      <c r="L13" s="215"/>
      <c r="M13" s="215"/>
      <c r="N13" s="215"/>
      <c r="T13" s="217"/>
      <c r="U13" s="217"/>
      <c r="V13" s="217"/>
    </row>
    <row r="14" s="78" customFormat="1" ht="28" customHeight="1" spans="1:24">
      <c r="A14" s="246" t="s">
        <v>444</v>
      </c>
      <c r="B14" s="249">
        <v>100</v>
      </c>
      <c r="F14" s="215"/>
      <c r="G14" s="215"/>
      <c r="H14" s="215"/>
      <c r="L14" s="215"/>
      <c r="M14" s="215"/>
      <c r="N14" s="215"/>
      <c r="T14" s="217"/>
      <c r="U14" s="217"/>
      <c r="V14" s="217"/>
    </row>
    <row r="15" s="78" customFormat="1" ht="28" customHeight="1" spans="1:24">
      <c r="A15" s="246" t="s">
        <v>75</v>
      </c>
      <c r="B15" s="249">
        <v>8086</v>
      </c>
      <c r="F15" s="215"/>
      <c r="G15" s="215"/>
      <c r="H15" s="215"/>
      <c r="L15" s="215"/>
      <c r="M15" s="215"/>
      <c r="N15" s="215"/>
      <c r="T15" s="217"/>
      <c r="U15" s="217"/>
      <c r="V15" s="217"/>
    </row>
    <row r="16" s="78" customFormat="1" ht="28" customHeight="1" spans="1:24">
      <c r="A16" s="246" t="s">
        <v>445</v>
      </c>
      <c r="B16" s="239"/>
      <c r="F16" s="215"/>
      <c r="G16" s="215"/>
      <c r="H16" s="215"/>
      <c r="L16" s="215"/>
      <c r="M16" s="215"/>
      <c r="N16" s="215"/>
      <c r="T16" s="217"/>
      <c r="U16" s="217"/>
      <c r="V16" s="217"/>
    </row>
    <row r="17" s="75" customFormat="1" ht="28" customHeight="1" spans="1:24">
      <c r="A17" s="250" t="s">
        <v>416</v>
      </c>
      <c r="B17" s="239">
        <f>B15+B14+B13+B5</f>
        <v>44955</v>
      </c>
      <c r="C17" s="97">
        <v>105429</v>
      </c>
      <c r="D17" s="98">
        <v>595734.14</v>
      </c>
      <c r="E17" s="75">
        <f>104401+13602</f>
        <v>118003</v>
      </c>
      <c r="F17" s="99" t="s">
        <v>40</v>
      </c>
      <c r="G17" s="100" t="s">
        <v>41</v>
      </c>
      <c r="H17" s="101">
        <v>596221.15</v>
      </c>
      <c r="I17" s="79" t="e">
        <f>F17-A16</f>
        <v>#VALUE!</v>
      </c>
      <c r="J17" s="97">
        <f>H17-B16</f>
        <v>596221.15</v>
      </c>
      <c r="K17" s="97">
        <v>75943</v>
      </c>
      <c r="L17" s="99" t="s">
        <v>40</v>
      </c>
      <c r="M17" s="100" t="s">
        <v>41</v>
      </c>
      <c r="N17" s="101">
        <v>643048.95</v>
      </c>
      <c r="O17" s="79" t="e">
        <f>L17-A16</f>
        <v>#VALUE!</v>
      </c>
      <c r="P17" s="97">
        <f>N17-B16</f>
        <v>643048.95</v>
      </c>
      <c r="R17" s="75">
        <v>717759</v>
      </c>
      <c r="T17" s="102" t="s">
        <v>40</v>
      </c>
      <c r="U17" s="103" t="s">
        <v>41</v>
      </c>
      <c r="V17" s="104">
        <v>659380.53</v>
      </c>
      <c r="W17" s="75">
        <f>B16-V17</f>
        <v>-659380.53</v>
      </c>
      <c r="X17" s="75" t="e">
        <f>T17-A16</f>
        <v>#VALUE!</v>
      </c>
    </row>
    <row r="18" s="75" customFormat="1" ht="28" customHeight="1" spans="1:24">
      <c r="A18" s="78"/>
      <c r="B18" s="79"/>
      <c r="C18" s="121"/>
      <c r="D18" s="121">
        <v>135.6</v>
      </c>
      <c r="F18" s="99" t="s">
        <v>446</v>
      </c>
      <c r="G18" s="99" t="s">
        <v>447</v>
      </c>
      <c r="H18" s="101">
        <v>135.6</v>
      </c>
      <c r="I18" s="79" t="e">
        <f>F18-#REF!</f>
        <v>#REF!</v>
      </c>
      <c r="J18" s="97" t="e">
        <f>H18-#REF!</f>
        <v>#REF!</v>
      </c>
      <c r="K18" s="97"/>
      <c r="L18" s="99" t="s">
        <v>446</v>
      </c>
      <c r="M18" s="99" t="s">
        <v>447</v>
      </c>
      <c r="N18" s="101">
        <v>135.6</v>
      </c>
      <c r="O18" s="79" t="e">
        <f>L18-#REF!</f>
        <v>#REF!</v>
      </c>
      <c r="P18" s="97" t="e">
        <f>N18-#REF!</f>
        <v>#REF!</v>
      </c>
      <c r="T18" s="102" t="s">
        <v>446</v>
      </c>
      <c r="U18" s="102" t="s">
        <v>447</v>
      </c>
      <c r="V18" s="104">
        <v>135.6</v>
      </c>
      <c r="W18" s="75" t="e">
        <f>#REF!-V18</f>
        <v>#REF!</v>
      </c>
      <c r="X18" s="75" t="e">
        <f>T18-#REF!</f>
        <v>#REF!</v>
      </c>
    </row>
    <row r="19" s="75" customFormat="1" ht="28" customHeight="1" spans="1:24">
      <c r="A19" s="78"/>
      <c r="B19" s="79"/>
      <c r="F19" s="125" t="str">
        <f t="shared" ref="F19:H19" si="0">""</f>
        <v/>
      </c>
      <c r="G19" s="125" t="str">
        <f t="shared" si="0"/>
        <v/>
      </c>
      <c r="H19" s="125" t="str">
        <f t="shared" si="0"/>
        <v/>
      </c>
      <c r="I19" s="79"/>
      <c r="L19" s="125" t="str">
        <f t="shared" ref="L19:N19" si="1">""</f>
        <v/>
      </c>
      <c r="M19" s="126" t="str">
        <f t="shared" si="1"/>
        <v/>
      </c>
      <c r="N19" s="125" t="str">
        <f t="shared" si="1"/>
        <v/>
      </c>
      <c r="V19" s="127" t="e">
        <f>V20+#REF!+#REF!+#REF!+#REF!+#REF!+#REF!+#REF!+#REF!+#REF!+#REF!+#REF!+#REF!+#REF!+#REF!+#REF!+#REF!+#REF!+#REF!+#REF!+#REF!</f>
        <v>#REF!</v>
      </c>
      <c r="W19" s="127" t="e">
        <f>W20+#REF!+#REF!+#REF!+#REF!+#REF!+#REF!+#REF!+#REF!+#REF!+#REF!+#REF!+#REF!+#REF!+#REF!+#REF!+#REF!+#REF!+#REF!+#REF!+#REF!</f>
        <v>#REF!</v>
      </c>
    </row>
    <row r="20" ht="19.9" customHeight="1" spans="1:24">
      <c r="P20" s="128"/>
      <c r="T20" s="129" t="s">
        <v>76</v>
      </c>
      <c r="U20" s="130" t="s">
        <v>77</v>
      </c>
      <c r="V20" s="131">
        <v>19998</v>
      </c>
      <c r="W20" s="80">
        <f t="shared" ref="W20:W22" si="2">B18-V20</f>
        <v>-19998</v>
      </c>
      <c r="X20" s="80">
        <f t="shared" ref="X20:X22" si="3">T20-A18</f>
        <v>232</v>
      </c>
    </row>
    <row r="21" ht="19.9" customHeight="1" spans="1:24">
      <c r="P21" s="128"/>
      <c r="T21" s="129" t="s">
        <v>79</v>
      </c>
      <c r="U21" s="129" t="s">
        <v>80</v>
      </c>
      <c r="V21" s="131">
        <v>19998</v>
      </c>
      <c r="W21" s="80">
        <f t="shared" si="2"/>
        <v>-19998</v>
      </c>
      <c r="X21" s="80">
        <f t="shared" si="3"/>
        <v>23203</v>
      </c>
    </row>
    <row r="22" ht="19.9" customHeight="1" spans="1:24">
      <c r="P22" s="128"/>
      <c r="T22" s="129" t="s">
        <v>81</v>
      </c>
      <c r="U22" s="129" t="s">
        <v>82</v>
      </c>
      <c r="V22" s="131">
        <v>19998</v>
      </c>
      <c r="W22" s="80">
        <f t="shared" si="2"/>
        <v>-19998</v>
      </c>
      <c r="X22" s="80">
        <f t="shared" si="3"/>
        <v>2320301</v>
      </c>
    </row>
    <row r="23" ht="19.9" customHeight="1" spans="1:24">
      <c r="P23" s="128"/>
    </row>
    <row r="24" ht="19.9" customHeight="1" spans="1:24">
      <c r="P24" s="128"/>
    </row>
    <row r="25" ht="19.9" customHeight="1" spans="1:24">
      <c r="P25" s="128"/>
    </row>
    <row r="26" ht="19.9" customHeight="1" spans="1:24">
      <c r="P26" s="128"/>
    </row>
    <row r="27" ht="19.9" customHeight="1" spans="1:24">
      <c r="P27" s="128"/>
    </row>
    <row r="28" ht="19.9" customHeight="1" spans="1:24">
      <c r="P28" s="128"/>
    </row>
    <row r="29" ht="19.9" customHeight="1" spans="1:24">
      <c r="P29" s="128"/>
    </row>
    <row r="30" ht="19.9" customHeight="1" spans="1:24">
      <c r="P30" s="128"/>
    </row>
    <row r="31" ht="19.9" customHeight="1" spans="1:24">
      <c r="P31" s="128"/>
    </row>
    <row r="32" ht="19.9" customHeight="1" spans="1:24">
      <c r="P32" s="128"/>
    </row>
    <row r="33" ht="19.9" customHeight="1" spans="16:16">
      <c r="P33" s="128"/>
    </row>
    <row r="34" ht="19.9" customHeight="1" spans="16:16">
      <c r="P34" s="128"/>
    </row>
    <row r="35" ht="19.9" customHeight="1" spans="16:16">
      <c r="P35" s="128"/>
    </row>
  </sheetData>
  <mergeCells count="1">
    <mergeCell ref="A2:B2"/>
  </mergeCells>
  <printOptions horizontalCentered="1"/>
  <pageMargins left="0.707638888888889" right="0.707638888888889" top="0.747222222222222" bottom="0.747222222222222" header="0.313888888888889" footer="0.313888888888889"/>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99CC"/>
    <pageSetUpPr fitToPage="1"/>
  </sheetPr>
  <dimension ref="A1:O40"/>
  <sheetViews>
    <sheetView topLeftCell="A28" workbookViewId="0">
      <selection activeCell="C11" sqref="C11"/>
    </sheetView>
  </sheetViews>
  <sheetFormatPr defaultColWidth="7" defaultRowHeight="15"/>
  <cols>
    <col min="1" max="1" width="14.375" style="78" customWidth="1"/>
    <col min="2" max="2" width="51" style="75" customWidth="1"/>
    <col min="3" max="3" width="13" style="79" customWidth="1"/>
    <col min="4" max="4" width="10.375" style="75" hidden="1" customWidth="1"/>
    <col min="5" max="5" width="9.625" style="80" hidden="1" customWidth="1"/>
    <col min="6" max="6" width="8.125" style="80" hidden="1" customWidth="1"/>
    <col min="7" max="7" width="9.625" style="81" hidden="1" customWidth="1"/>
    <col min="8" max="8" width="17.5" style="81" hidden="1" customWidth="1"/>
    <col min="9" max="9" width="12.5" style="82" hidden="1" customWidth="1"/>
    <col min="10" max="10" width="7" style="83" hidden="1"/>
    <col min="11" max="12" width="7" style="80" hidden="1"/>
    <col min="13" max="13" width="13.875" style="80" hidden="1" customWidth="1"/>
    <col min="14" max="14" width="7.875" style="80" hidden="1" customWidth="1"/>
    <col min="15" max="15" width="9.5" style="80" hidden="1" customWidth="1"/>
    <col min="16" max="16" width="6.875" style="80" hidden="1" customWidth="1"/>
    <col min="17" max="17" width="9" style="80" hidden="1" customWidth="1"/>
    <col min="18" max="18" width="5.875" style="80" hidden="1" customWidth="1"/>
    <col min="19" max="19" width="5.25" style="80" hidden="1" customWidth="1"/>
    <col min="20" max="20" width="6.5" style="80" hidden="1" customWidth="1"/>
    <col min="21" max="22" width="7" style="80" hidden="1"/>
    <col min="23" max="23" width="10.625" style="80" hidden="1" customWidth="1"/>
    <col min="24" max="24" width="10.5" style="80" hidden="1" customWidth="1"/>
    <col min="25" max="25" width="7" style="80" hidden="1"/>
    <col min="26" max="16384" width="7" style="80"/>
  </cols>
  <sheetData>
    <row r="1" ht="20.25" customHeight="1" spans="1:15">
      <c r="A1" s="84" t="s">
        <v>448</v>
      </c>
    </row>
    <row r="2" ht="24" spans="1:15">
      <c r="A2" s="85" t="s">
        <v>449</v>
      </c>
      <c r="B2" s="86"/>
      <c r="C2" s="87"/>
      <c r="G2" s="80"/>
      <c r="H2" s="80"/>
      <c r="I2" s="80"/>
    </row>
    <row r="3" s="75" customFormat="1" spans="1:15">
      <c r="A3" s="78"/>
      <c r="C3" s="88" t="s">
        <v>2</v>
      </c>
      <c r="E3" s="75">
        <v>12.11</v>
      </c>
      <c r="G3" s="75">
        <v>12.22</v>
      </c>
      <c r="J3" s="79"/>
      <c r="M3" s="75">
        <v>1.2</v>
      </c>
    </row>
    <row r="4" s="237" customFormat="1" ht="24" customHeight="1" spans="1:15">
      <c r="A4" s="238" t="s">
        <v>36</v>
      </c>
      <c r="B4" s="239" t="s">
        <v>382</v>
      </c>
      <c r="C4" s="240" t="s">
        <v>4</v>
      </c>
      <c r="G4" s="92" t="s">
        <v>36</v>
      </c>
      <c r="H4" s="92" t="s">
        <v>37</v>
      </c>
      <c r="I4" s="92" t="s">
        <v>38</v>
      </c>
      <c r="J4" s="241"/>
      <c r="M4" s="92" t="s">
        <v>36</v>
      </c>
      <c r="N4" s="93" t="s">
        <v>37</v>
      </c>
      <c r="O4" s="92" t="s">
        <v>38</v>
      </c>
    </row>
    <row r="5" s="237" customFormat="1" ht="24" customHeight="1" spans="1:15">
      <c r="A5" s="242">
        <v>207</v>
      </c>
      <c r="B5" s="243" t="s">
        <v>178</v>
      </c>
      <c r="C5" s="244">
        <v>31.1</v>
      </c>
      <c r="G5" s="92"/>
      <c r="H5" s="92"/>
      <c r="I5" s="92"/>
      <c r="J5" s="241"/>
      <c r="M5" s="92"/>
      <c r="N5" s="93"/>
      <c r="O5" s="92"/>
    </row>
    <row r="6" s="237" customFormat="1" ht="24" customHeight="1" spans="1:15">
      <c r="A6" s="242">
        <v>20709</v>
      </c>
      <c r="B6" s="243" t="s">
        <v>450</v>
      </c>
      <c r="C6" s="244">
        <v>31.1</v>
      </c>
      <c r="G6" s="92"/>
      <c r="H6" s="92"/>
      <c r="I6" s="92"/>
      <c r="J6" s="241"/>
      <c r="M6" s="92"/>
      <c r="N6" s="93"/>
      <c r="O6" s="92"/>
    </row>
    <row r="7" s="237" customFormat="1" ht="24" customHeight="1" spans="1:15">
      <c r="A7" s="242">
        <v>2070904</v>
      </c>
      <c r="B7" s="243" t="s">
        <v>451</v>
      </c>
      <c r="C7" s="244">
        <v>31.1</v>
      </c>
      <c r="G7" s="92"/>
      <c r="H7" s="92"/>
      <c r="I7" s="92"/>
      <c r="J7" s="241"/>
      <c r="M7" s="92"/>
      <c r="N7" s="93"/>
      <c r="O7" s="92"/>
    </row>
    <row r="8" s="237" customFormat="1" ht="24" customHeight="1" spans="1:15">
      <c r="A8" s="242">
        <v>212</v>
      </c>
      <c r="B8" s="243" t="s">
        <v>288</v>
      </c>
      <c r="C8" s="244">
        <v>3057.3</v>
      </c>
      <c r="G8" s="92"/>
      <c r="H8" s="92"/>
      <c r="I8" s="92"/>
      <c r="J8" s="241"/>
      <c r="M8" s="92"/>
      <c r="N8" s="93"/>
      <c r="O8" s="92"/>
    </row>
    <row r="9" s="237" customFormat="1" ht="24" customHeight="1" spans="1:15">
      <c r="A9" s="242">
        <v>21208</v>
      </c>
      <c r="B9" s="243" t="s">
        <v>452</v>
      </c>
      <c r="C9" s="244">
        <v>3057.3</v>
      </c>
      <c r="G9" s="92"/>
      <c r="H9" s="92"/>
      <c r="I9" s="92"/>
      <c r="J9" s="241"/>
      <c r="M9" s="92"/>
      <c r="N9" s="93"/>
      <c r="O9" s="92"/>
    </row>
    <row r="10" s="237" customFormat="1" ht="24" customHeight="1" spans="1:15">
      <c r="A10" s="242">
        <v>2120801</v>
      </c>
      <c r="B10" s="243" t="s">
        <v>453</v>
      </c>
      <c r="C10" s="244">
        <v>1699.2</v>
      </c>
      <c r="G10" s="92"/>
      <c r="H10" s="92"/>
      <c r="I10" s="92"/>
      <c r="J10" s="241"/>
      <c r="M10" s="92"/>
      <c r="N10" s="93"/>
      <c r="O10" s="92"/>
    </row>
    <row r="11" s="237" customFormat="1" ht="24" customHeight="1" spans="1:15">
      <c r="A11" s="242">
        <v>2120804</v>
      </c>
      <c r="B11" s="243" t="s">
        <v>454</v>
      </c>
      <c r="C11" s="244">
        <v>737</v>
      </c>
      <c r="G11" s="92"/>
      <c r="H11" s="92"/>
      <c r="I11" s="92"/>
      <c r="J11" s="241"/>
      <c r="M11" s="92"/>
      <c r="N11" s="93"/>
      <c r="O11" s="92"/>
    </row>
    <row r="12" s="237" customFormat="1" ht="24" customHeight="1" spans="1:15">
      <c r="A12" s="242">
        <v>2120810</v>
      </c>
      <c r="B12" s="243" t="s">
        <v>455</v>
      </c>
      <c r="C12" s="244">
        <v>189.7</v>
      </c>
      <c r="G12" s="92"/>
      <c r="H12" s="92"/>
      <c r="I12" s="92"/>
      <c r="J12" s="241"/>
      <c r="M12" s="92"/>
      <c r="N12" s="93"/>
      <c r="O12" s="92"/>
    </row>
    <row r="13" s="237" customFormat="1" ht="24" customHeight="1" spans="1:15">
      <c r="A13" s="242">
        <v>2120814</v>
      </c>
      <c r="B13" s="243" t="s">
        <v>456</v>
      </c>
      <c r="C13" s="244">
        <v>329.6</v>
      </c>
      <c r="G13" s="92"/>
      <c r="H13" s="92"/>
      <c r="I13" s="92"/>
      <c r="J13" s="241"/>
      <c r="M13" s="92"/>
      <c r="N13" s="93"/>
      <c r="O13" s="92"/>
    </row>
    <row r="14" s="237" customFormat="1" ht="24" customHeight="1" spans="1:15">
      <c r="A14" s="245">
        <v>2120816</v>
      </c>
      <c r="B14" s="245" t="s">
        <v>457</v>
      </c>
      <c r="C14" s="244">
        <v>101.8</v>
      </c>
      <c r="G14" s="92"/>
      <c r="H14" s="92"/>
      <c r="I14" s="92"/>
      <c r="J14" s="241"/>
      <c r="M14" s="92"/>
      <c r="N14" s="93"/>
      <c r="O14" s="92"/>
    </row>
    <row r="15" s="237" customFormat="1" ht="24" customHeight="1" spans="1:15">
      <c r="A15" s="242">
        <v>213</v>
      </c>
      <c r="B15" s="243" t="s">
        <v>296</v>
      </c>
      <c r="C15" s="244">
        <v>21.3</v>
      </c>
      <c r="G15" s="92"/>
      <c r="H15" s="92"/>
      <c r="I15" s="92"/>
      <c r="J15" s="241"/>
      <c r="M15" s="92"/>
      <c r="N15" s="93"/>
      <c r="O15" s="92"/>
    </row>
    <row r="16" s="237" customFormat="1" ht="24" customHeight="1" spans="1:15">
      <c r="A16" s="242">
        <v>21372</v>
      </c>
      <c r="B16" s="243" t="s">
        <v>458</v>
      </c>
      <c r="C16" s="244">
        <v>21.3</v>
      </c>
      <c r="G16" s="92"/>
      <c r="H16" s="92"/>
      <c r="I16" s="92"/>
      <c r="J16" s="241"/>
      <c r="M16" s="92"/>
      <c r="N16" s="93"/>
      <c r="O16" s="92"/>
    </row>
    <row r="17" s="237" customFormat="1" ht="24" customHeight="1" spans="1:15">
      <c r="A17" s="242">
        <v>2137201</v>
      </c>
      <c r="B17" s="243" t="s">
        <v>459</v>
      </c>
      <c r="C17" s="244">
        <v>0.3</v>
      </c>
      <c r="G17" s="92"/>
      <c r="H17" s="92"/>
      <c r="I17" s="92"/>
      <c r="J17" s="241"/>
      <c r="M17" s="92"/>
      <c r="N17" s="93"/>
      <c r="O17" s="92"/>
    </row>
    <row r="18" s="237" customFormat="1" ht="24" customHeight="1" spans="1:15">
      <c r="A18" s="245">
        <v>2137302</v>
      </c>
      <c r="B18" s="245" t="s">
        <v>460</v>
      </c>
      <c r="C18" s="244">
        <v>21</v>
      </c>
      <c r="G18" s="92"/>
      <c r="H18" s="92"/>
      <c r="I18" s="92"/>
      <c r="J18" s="241"/>
      <c r="M18" s="92"/>
      <c r="N18" s="93"/>
      <c r="O18" s="92"/>
    </row>
    <row r="19" s="237" customFormat="1" ht="24" customHeight="1" spans="1:15">
      <c r="A19" s="242">
        <v>215</v>
      </c>
      <c r="B19" s="243" t="s">
        <v>336</v>
      </c>
      <c r="C19" s="244">
        <v>600</v>
      </c>
      <c r="G19" s="92"/>
      <c r="H19" s="92"/>
      <c r="I19" s="92"/>
      <c r="J19" s="241"/>
      <c r="M19" s="92"/>
      <c r="N19" s="93"/>
      <c r="O19" s="92"/>
    </row>
    <row r="20" s="237" customFormat="1" ht="24" customHeight="1" spans="1:15">
      <c r="A20" s="242">
        <v>21598</v>
      </c>
      <c r="B20" s="243" t="s">
        <v>461</v>
      </c>
      <c r="C20" s="244">
        <v>600</v>
      </c>
      <c r="G20" s="92"/>
      <c r="H20" s="92"/>
      <c r="I20" s="92"/>
      <c r="J20" s="241"/>
      <c r="M20" s="92"/>
      <c r="N20" s="93"/>
      <c r="O20" s="92"/>
    </row>
    <row r="21" s="237" customFormat="1" ht="24" customHeight="1" spans="1:15">
      <c r="A21" s="242">
        <v>2159802</v>
      </c>
      <c r="B21" s="243" t="s">
        <v>462</v>
      </c>
      <c r="C21" s="244">
        <v>600</v>
      </c>
      <c r="G21" s="92"/>
      <c r="H21" s="92"/>
      <c r="I21" s="92"/>
      <c r="J21" s="241"/>
      <c r="M21" s="92"/>
      <c r="N21" s="93"/>
      <c r="O21" s="92"/>
    </row>
    <row r="22" s="237" customFormat="1" ht="24" customHeight="1" spans="1:15">
      <c r="A22" s="242">
        <v>229</v>
      </c>
      <c r="B22" s="243" t="s">
        <v>373</v>
      </c>
      <c r="C22" s="244">
        <v>4944.1</v>
      </c>
      <c r="G22" s="92"/>
      <c r="H22" s="92"/>
      <c r="I22" s="92"/>
      <c r="J22" s="241"/>
      <c r="M22" s="92"/>
      <c r="N22" s="93"/>
      <c r="O22" s="92"/>
    </row>
    <row r="23" s="237" customFormat="1" ht="24" customHeight="1" spans="1:15">
      <c r="A23" s="242">
        <v>22904</v>
      </c>
      <c r="B23" s="243" t="s">
        <v>463</v>
      </c>
      <c r="C23" s="244">
        <v>2871.3</v>
      </c>
      <c r="G23" s="92"/>
      <c r="H23" s="92"/>
      <c r="I23" s="92"/>
      <c r="J23" s="241"/>
      <c r="M23" s="92"/>
      <c r="N23" s="93"/>
      <c r="O23" s="92"/>
    </row>
    <row r="24" s="237" customFormat="1" ht="24" customHeight="1" spans="1:15">
      <c r="A24" s="242">
        <v>2290401</v>
      </c>
      <c r="B24" s="243" t="s">
        <v>464</v>
      </c>
      <c r="C24" s="244">
        <v>900</v>
      </c>
      <c r="G24" s="92"/>
      <c r="H24" s="92"/>
      <c r="I24" s="92"/>
      <c r="J24" s="241"/>
      <c r="M24" s="92"/>
      <c r="N24" s="93"/>
      <c r="O24" s="92"/>
    </row>
    <row r="25" s="237" customFormat="1" ht="24" customHeight="1" spans="1:15">
      <c r="A25" s="242">
        <v>2290402</v>
      </c>
      <c r="B25" s="243" t="s">
        <v>465</v>
      </c>
      <c r="C25" s="244">
        <v>1971.3</v>
      </c>
      <c r="G25" s="92"/>
      <c r="H25" s="92"/>
      <c r="I25" s="92"/>
      <c r="J25" s="241"/>
      <c r="M25" s="92"/>
      <c r="N25" s="93"/>
      <c r="O25" s="92"/>
    </row>
    <row r="26" s="237" customFormat="1" ht="24" customHeight="1" spans="1:15">
      <c r="A26" s="242">
        <v>22960</v>
      </c>
      <c r="B26" s="243" t="s">
        <v>466</v>
      </c>
      <c r="C26" s="244">
        <v>172.8</v>
      </c>
      <c r="G26" s="92"/>
      <c r="H26" s="92"/>
      <c r="I26" s="92"/>
      <c r="J26" s="241"/>
      <c r="M26" s="92"/>
      <c r="N26" s="93"/>
      <c r="O26" s="92"/>
    </row>
    <row r="27" s="237" customFormat="1" ht="24" customHeight="1" spans="1:15">
      <c r="A27" s="242">
        <v>2296002</v>
      </c>
      <c r="B27" s="243" t="s">
        <v>467</v>
      </c>
      <c r="C27" s="244">
        <v>108.7</v>
      </c>
      <c r="G27" s="92"/>
      <c r="H27" s="92"/>
      <c r="I27" s="92"/>
      <c r="J27" s="241"/>
      <c r="M27" s="92"/>
      <c r="N27" s="93"/>
      <c r="O27" s="92"/>
    </row>
    <row r="28" s="237" customFormat="1" ht="24" customHeight="1" spans="1:15">
      <c r="A28" s="242">
        <v>2296003</v>
      </c>
      <c r="B28" s="243" t="s">
        <v>468</v>
      </c>
      <c r="C28" s="244">
        <v>56.3</v>
      </c>
      <c r="G28" s="92"/>
      <c r="H28" s="92"/>
      <c r="I28" s="92"/>
      <c r="J28" s="241"/>
      <c r="M28" s="92"/>
      <c r="N28" s="93"/>
      <c r="O28" s="92"/>
    </row>
    <row r="29" s="237" customFormat="1" ht="24" customHeight="1" spans="1:15">
      <c r="A29" s="242">
        <v>2296006</v>
      </c>
      <c r="B29" s="243" t="s">
        <v>469</v>
      </c>
      <c r="C29" s="244">
        <v>7.8</v>
      </c>
      <c r="G29" s="92"/>
      <c r="H29" s="92"/>
      <c r="I29" s="92"/>
      <c r="J29" s="241"/>
      <c r="M29" s="92"/>
      <c r="N29" s="93"/>
      <c r="O29" s="92"/>
    </row>
    <row r="30" s="237" customFormat="1" ht="24" customHeight="1" spans="1:15">
      <c r="A30" s="242">
        <v>22998</v>
      </c>
      <c r="B30" s="243" t="s">
        <v>470</v>
      </c>
      <c r="C30" s="244">
        <v>1900</v>
      </c>
      <c r="G30" s="92"/>
      <c r="H30" s="92"/>
      <c r="I30" s="92"/>
      <c r="J30" s="241"/>
      <c r="M30" s="92"/>
      <c r="N30" s="93"/>
      <c r="O30" s="92"/>
    </row>
    <row r="31" s="237" customFormat="1" ht="24" customHeight="1" spans="1:15">
      <c r="A31" s="242">
        <v>2299899</v>
      </c>
      <c r="B31" s="243" t="s">
        <v>373</v>
      </c>
      <c r="C31" s="244">
        <v>1900</v>
      </c>
      <c r="G31" s="92"/>
      <c r="H31" s="92"/>
      <c r="I31" s="92"/>
      <c r="J31" s="241"/>
      <c r="M31" s="92"/>
      <c r="N31" s="93"/>
      <c r="O31" s="92"/>
    </row>
    <row r="32" s="237" customFormat="1" ht="24" customHeight="1" spans="1:15">
      <c r="A32" s="242">
        <v>232</v>
      </c>
      <c r="B32" s="243" t="s">
        <v>375</v>
      </c>
      <c r="C32" s="244">
        <v>7992</v>
      </c>
      <c r="G32" s="92"/>
      <c r="H32" s="92"/>
      <c r="I32" s="92"/>
      <c r="J32" s="241"/>
      <c r="M32" s="92"/>
      <c r="N32" s="93"/>
      <c r="O32" s="92"/>
    </row>
    <row r="33" s="237" customFormat="1" ht="24" customHeight="1" spans="1:15">
      <c r="A33" s="242">
        <v>23204</v>
      </c>
      <c r="B33" s="243" t="s">
        <v>471</v>
      </c>
      <c r="C33" s="244">
        <v>7992</v>
      </c>
      <c r="G33" s="92"/>
      <c r="H33" s="92"/>
      <c r="I33" s="92"/>
      <c r="J33" s="241"/>
      <c r="M33" s="92"/>
      <c r="N33" s="93"/>
      <c r="O33" s="92"/>
    </row>
    <row r="34" s="237" customFormat="1" ht="24" customHeight="1" spans="1:15">
      <c r="A34" s="242">
        <v>2320411</v>
      </c>
      <c r="B34" s="243" t="s">
        <v>472</v>
      </c>
      <c r="C34" s="244">
        <v>55</v>
      </c>
      <c r="G34" s="92"/>
      <c r="H34" s="92"/>
      <c r="I34" s="92"/>
      <c r="J34" s="241"/>
      <c r="M34" s="92"/>
      <c r="N34" s="93"/>
      <c r="O34" s="92"/>
    </row>
    <row r="35" s="237" customFormat="1" ht="24" customHeight="1" spans="1:15">
      <c r="A35" s="242">
        <v>2320433</v>
      </c>
      <c r="B35" s="243" t="s">
        <v>473</v>
      </c>
      <c r="C35" s="244">
        <v>2392</v>
      </c>
      <c r="G35" s="92"/>
      <c r="H35" s="92"/>
      <c r="I35" s="92"/>
      <c r="J35" s="241"/>
      <c r="M35" s="92"/>
      <c r="N35" s="93"/>
      <c r="O35" s="92"/>
    </row>
    <row r="36" s="237" customFormat="1" ht="24" customHeight="1" spans="1:15">
      <c r="A36" s="242">
        <v>2320498</v>
      </c>
      <c r="B36" s="243" t="s">
        <v>474</v>
      </c>
      <c r="C36" s="244">
        <v>5545</v>
      </c>
      <c r="G36" s="92"/>
      <c r="H36" s="92"/>
      <c r="I36" s="92"/>
      <c r="J36" s="241"/>
      <c r="M36" s="92"/>
      <c r="N36" s="93"/>
      <c r="O36" s="92"/>
    </row>
    <row r="37" s="237" customFormat="1" ht="24" customHeight="1" spans="1:15">
      <c r="A37" s="242">
        <v>233</v>
      </c>
      <c r="B37" s="243" t="s">
        <v>378</v>
      </c>
      <c r="C37" s="244">
        <v>23</v>
      </c>
      <c r="G37" s="92"/>
      <c r="H37" s="92"/>
      <c r="I37" s="92"/>
      <c r="J37" s="241"/>
      <c r="M37" s="92"/>
      <c r="N37" s="93"/>
      <c r="O37" s="92"/>
    </row>
    <row r="38" s="237" customFormat="1" ht="24" customHeight="1" spans="1:15">
      <c r="A38" s="242">
        <v>23304</v>
      </c>
      <c r="B38" s="243" t="s">
        <v>475</v>
      </c>
      <c r="C38" s="244">
        <v>23</v>
      </c>
      <c r="G38" s="92"/>
      <c r="H38" s="92"/>
      <c r="I38" s="92"/>
      <c r="J38" s="241"/>
      <c r="M38" s="92"/>
      <c r="N38" s="93"/>
      <c r="O38" s="92"/>
    </row>
    <row r="39" s="237" customFormat="1" ht="24" customHeight="1" spans="1:15">
      <c r="A39" s="242">
        <v>2330498</v>
      </c>
      <c r="B39" s="243" t="s">
        <v>476</v>
      </c>
      <c r="C39" s="244">
        <v>23</v>
      </c>
      <c r="G39" s="92"/>
      <c r="H39" s="92"/>
      <c r="I39" s="92"/>
      <c r="J39" s="241"/>
      <c r="M39" s="92"/>
      <c r="N39" s="93"/>
      <c r="O39" s="92"/>
    </row>
    <row r="40" ht="24" customHeight="1" spans="1:15">
      <c r="A40" s="238" t="s">
        <v>416</v>
      </c>
      <c r="B40" s="238"/>
      <c r="C40" s="240">
        <v>16669</v>
      </c>
    </row>
  </sheetData>
  <mergeCells count="2">
    <mergeCell ref="A2:C2"/>
    <mergeCell ref="A40:B40"/>
  </mergeCells>
  <printOptions horizontalCentered="1"/>
  <pageMargins left="0.747222222222222" right="0.747222222222222" top="0.983333333333333" bottom="0.983333333333333" header="0.511805555555556" footer="0.511805555555556"/>
  <pageSetup paperSize="9" fitToHeight="0"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workbookViewId="0">
      <selection activeCell="C11" sqref="C11"/>
    </sheetView>
  </sheetViews>
  <sheetFormatPr defaultColWidth="7.875" defaultRowHeight="15.75" outlineLevelCol="4"/>
  <cols>
    <col min="1" max="1" width="57.125" style="158" customWidth="1"/>
    <col min="2" max="2" width="13.875" style="158" customWidth="1"/>
    <col min="3" max="3" width="8" style="158" customWidth="1"/>
    <col min="4" max="4" width="7.875" style="158"/>
    <col min="5" max="5" width="8.5" style="158" hidden="1" customWidth="1"/>
    <col min="6" max="6" width="7.875" style="158" hidden="1"/>
    <col min="7" max="254" width="7.875" style="158"/>
    <col min="255" max="255" width="35.75" style="158" customWidth="1"/>
    <col min="256" max="256" width="7.875" style="158" hidden="1"/>
    <col min="257" max="258" width="12" style="158" customWidth="1"/>
    <col min="259" max="259" width="8" style="158" customWidth="1"/>
    <col min="260" max="260" width="7.875" style="158"/>
    <col min="261" max="262" width="7.875" style="158" hidden="1"/>
    <col min="263" max="510" width="7.875" style="158"/>
    <col min="511" max="511" width="35.75" style="158" customWidth="1"/>
    <col min="512" max="512" width="7.875" style="158" hidden="1"/>
    <col min="513" max="514" width="12" style="158" customWidth="1"/>
    <col min="515" max="515" width="8" style="158" customWidth="1"/>
    <col min="516" max="516" width="7.875" style="158"/>
    <col min="517" max="518" width="7.875" style="158" hidden="1"/>
    <col min="519" max="766" width="7.875" style="158"/>
    <col min="767" max="767" width="35.75" style="158" customWidth="1"/>
    <col min="768" max="768" width="7.875" style="158" hidden="1"/>
    <col min="769" max="770" width="12" style="158" customWidth="1"/>
    <col min="771" max="771" width="8" style="158" customWidth="1"/>
    <col min="772" max="772" width="7.875" style="158"/>
    <col min="773" max="774" width="7.875" style="158" hidden="1"/>
    <col min="775" max="1022" width="7.875" style="158"/>
    <col min="1023" max="1023" width="35.75" style="158" customWidth="1"/>
    <col min="1024" max="1024" width="7.875" style="158" hidden="1"/>
    <col min="1025" max="1026" width="12" style="158" customWidth="1"/>
    <col min="1027" max="1027" width="8" style="158" customWidth="1"/>
    <col min="1028" max="1028" width="7.875" style="158"/>
    <col min="1029" max="1030" width="7.875" style="158" hidden="1"/>
    <col min="1031" max="1278" width="7.875" style="158"/>
    <col min="1279" max="1279" width="35.75" style="158" customWidth="1"/>
    <col min="1280" max="1280" width="7.875" style="158" hidden="1"/>
    <col min="1281" max="1282" width="12" style="158" customWidth="1"/>
    <col min="1283" max="1283" width="8" style="158" customWidth="1"/>
    <col min="1284" max="1284" width="7.875" style="158"/>
    <col min="1285" max="1286" width="7.875" style="158" hidden="1"/>
    <col min="1287" max="1534" width="7.875" style="158"/>
    <col min="1535" max="1535" width="35.75" style="158" customWidth="1"/>
    <col min="1536" max="1536" width="7.875" style="158" hidden="1"/>
    <col min="1537" max="1538" width="12" style="158" customWidth="1"/>
    <col min="1539" max="1539" width="8" style="158" customWidth="1"/>
    <col min="1540" max="1540" width="7.875" style="158"/>
    <col min="1541" max="1542" width="7.875" style="158" hidden="1"/>
    <col min="1543" max="1790" width="7.875" style="158"/>
    <col min="1791" max="1791" width="35.75" style="158" customWidth="1"/>
    <col min="1792" max="1792" width="7.875" style="158" hidden="1"/>
    <col min="1793" max="1794" width="12" style="158" customWidth="1"/>
    <col min="1795" max="1795" width="8" style="158" customWidth="1"/>
    <col min="1796" max="1796" width="7.875" style="158"/>
    <col min="1797" max="1798" width="7.875" style="158" hidden="1"/>
    <col min="1799" max="2046" width="7.875" style="158"/>
    <col min="2047" max="2047" width="35.75" style="158" customWidth="1"/>
    <col min="2048" max="2048" width="7.875" style="158" hidden="1"/>
    <col min="2049" max="2050" width="12" style="158" customWidth="1"/>
    <col min="2051" max="2051" width="8" style="158" customWidth="1"/>
    <col min="2052" max="2052" width="7.875" style="158"/>
    <col min="2053" max="2054" width="7.875" style="158" hidden="1"/>
    <col min="2055" max="2302" width="7.875" style="158"/>
    <col min="2303" max="2303" width="35.75" style="158" customWidth="1"/>
    <col min="2304" max="2304" width="7.875" style="158" hidden="1"/>
    <col min="2305" max="2306" width="12" style="158" customWidth="1"/>
    <col min="2307" max="2307" width="8" style="158" customWidth="1"/>
    <col min="2308" max="2308" width="7.875" style="158"/>
    <col min="2309" max="2310" width="7.875" style="158" hidden="1"/>
    <col min="2311" max="2558" width="7.875" style="158"/>
    <col min="2559" max="2559" width="35.75" style="158" customWidth="1"/>
    <col min="2560" max="2560" width="7.875" style="158" hidden="1"/>
    <col min="2561" max="2562" width="12" style="158" customWidth="1"/>
    <col min="2563" max="2563" width="8" style="158" customWidth="1"/>
    <col min="2564" max="2564" width="7.875" style="158"/>
    <col min="2565" max="2566" width="7.875" style="158" hidden="1"/>
    <col min="2567" max="2814" width="7.875" style="158"/>
    <col min="2815" max="2815" width="35.75" style="158" customWidth="1"/>
    <col min="2816" max="2816" width="7.875" style="158" hidden="1"/>
    <col min="2817" max="2818" width="12" style="158" customWidth="1"/>
    <col min="2819" max="2819" width="8" style="158" customWidth="1"/>
    <col min="2820" max="2820" width="7.875" style="158"/>
    <col min="2821" max="2822" width="7.875" style="158" hidden="1"/>
    <col min="2823" max="3070" width="7.875" style="158"/>
    <col min="3071" max="3071" width="35.75" style="158" customWidth="1"/>
    <col min="3072" max="3072" width="7.875" style="158" hidden="1"/>
    <col min="3073" max="3074" width="12" style="158" customWidth="1"/>
    <col min="3075" max="3075" width="8" style="158" customWidth="1"/>
    <col min="3076" max="3076" width="7.875" style="158"/>
    <col min="3077" max="3078" width="7.875" style="158" hidden="1"/>
    <col min="3079" max="3326" width="7.875" style="158"/>
    <col min="3327" max="3327" width="35.75" style="158" customWidth="1"/>
    <col min="3328" max="3328" width="7.875" style="158" hidden="1"/>
    <col min="3329" max="3330" width="12" style="158" customWidth="1"/>
    <col min="3331" max="3331" width="8" style="158" customWidth="1"/>
    <col min="3332" max="3332" width="7.875" style="158"/>
    <col min="3333" max="3334" width="7.875" style="158" hidden="1"/>
    <col min="3335" max="3582" width="7.875" style="158"/>
    <col min="3583" max="3583" width="35.75" style="158" customWidth="1"/>
    <col min="3584" max="3584" width="7.875" style="158" hidden="1"/>
    <col min="3585" max="3586" width="12" style="158" customWidth="1"/>
    <col min="3587" max="3587" width="8" style="158" customWidth="1"/>
    <col min="3588" max="3588" width="7.875" style="158"/>
    <col min="3589" max="3590" width="7.875" style="158" hidden="1"/>
    <col min="3591" max="3838" width="7.875" style="158"/>
    <col min="3839" max="3839" width="35.75" style="158" customWidth="1"/>
    <col min="3840" max="3840" width="7.875" style="158" hidden="1"/>
    <col min="3841" max="3842" width="12" style="158" customWidth="1"/>
    <col min="3843" max="3843" width="8" style="158" customWidth="1"/>
    <col min="3844" max="3844" width="7.875" style="158"/>
    <col min="3845" max="3846" width="7.875" style="158" hidden="1"/>
    <col min="3847" max="4094" width="7.875" style="158"/>
    <col min="4095" max="4095" width="35.75" style="158" customWidth="1"/>
    <col min="4096" max="4096" width="7.875" style="158" hidden="1"/>
    <col min="4097" max="4098" width="12" style="158" customWidth="1"/>
    <col min="4099" max="4099" width="8" style="158" customWidth="1"/>
    <col min="4100" max="4100" width="7.875" style="158"/>
    <col min="4101" max="4102" width="7.875" style="158" hidden="1"/>
    <col min="4103" max="4350" width="7.875" style="158"/>
    <col min="4351" max="4351" width="35.75" style="158" customWidth="1"/>
    <col min="4352" max="4352" width="7.875" style="158" hidden="1"/>
    <col min="4353" max="4354" width="12" style="158" customWidth="1"/>
    <col min="4355" max="4355" width="8" style="158" customWidth="1"/>
    <col min="4356" max="4356" width="7.875" style="158"/>
    <col min="4357" max="4358" width="7.875" style="158" hidden="1"/>
    <col min="4359" max="4606" width="7.875" style="158"/>
    <col min="4607" max="4607" width="35.75" style="158" customWidth="1"/>
    <col min="4608" max="4608" width="7.875" style="158" hidden="1"/>
    <col min="4609" max="4610" width="12" style="158" customWidth="1"/>
    <col min="4611" max="4611" width="8" style="158" customWidth="1"/>
    <col min="4612" max="4612" width="7.875" style="158"/>
    <col min="4613" max="4614" width="7.875" style="158" hidden="1"/>
    <col min="4615" max="4862" width="7.875" style="158"/>
    <col min="4863" max="4863" width="35.75" style="158" customWidth="1"/>
    <col min="4864" max="4864" width="7.875" style="158" hidden="1"/>
    <col min="4865" max="4866" width="12" style="158" customWidth="1"/>
    <col min="4867" max="4867" width="8" style="158" customWidth="1"/>
    <col min="4868" max="4868" width="7.875" style="158"/>
    <col min="4869" max="4870" width="7.875" style="158" hidden="1"/>
    <col min="4871" max="5118" width="7.875" style="158"/>
    <col min="5119" max="5119" width="35.75" style="158" customWidth="1"/>
    <col min="5120" max="5120" width="7.875" style="158" hidden="1"/>
    <col min="5121" max="5122" width="12" style="158" customWidth="1"/>
    <col min="5123" max="5123" width="8" style="158" customWidth="1"/>
    <col min="5124" max="5124" width="7.875" style="158"/>
    <col min="5125" max="5126" width="7.875" style="158" hidden="1"/>
    <col min="5127" max="5374" width="7.875" style="158"/>
    <col min="5375" max="5375" width="35.75" style="158" customWidth="1"/>
    <col min="5376" max="5376" width="7.875" style="158" hidden="1"/>
    <col min="5377" max="5378" width="12" style="158" customWidth="1"/>
    <col min="5379" max="5379" width="8" style="158" customWidth="1"/>
    <col min="5380" max="5380" width="7.875" style="158"/>
    <col min="5381" max="5382" width="7.875" style="158" hidden="1"/>
    <col min="5383" max="5630" width="7.875" style="158"/>
    <col min="5631" max="5631" width="35.75" style="158" customWidth="1"/>
    <col min="5632" max="5632" width="7.875" style="158" hidden="1"/>
    <col min="5633" max="5634" width="12" style="158" customWidth="1"/>
    <col min="5635" max="5635" width="8" style="158" customWidth="1"/>
    <col min="5636" max="5636" width="7.875" style="158"/>
    <col min="5637" max="5638" width="7.875" style="158" hidden="1"/>
    <col min="5639" max="5886" width="7.875" style="158"/>
    <col min="5887" max="5887" width="35.75" style="158" customWidth="1"/>
    <col min="5888" max="5888" width="7.875" style="158" hidden="1"/>
    <col min="5889" max="5890" width="12" style="158" customWidth="1"/>
    <col min="5891" max="5891" width="8" style="158" customWidth="1"/>
    <col min="5892" max="5892" width="7.875" style="158"/>
    <col min="5893" max="5894" width="7.875" style="158" hidden="1"/>
    <col min="5895" max="6142" width="7.875" style="158"/>
    <col min="6143" max="6143" width="35.75" style="158" customWidth="1"/>
    <col min="6144" max="6144" width="7.875" style="158" hidden="1"/>
    <col min="6145" max="6146" width="12" style="158" customWidth="1"/>
    <col min="6147" max="6147" width="8" style="158" customWidth="1"/>
    <col min="6148" max="6148" width="7.875" style="158"/>
    <col min="6149" max="6150" width="7.875" style="158" hidden="1"/>
    <col min="6151" max="6398" width="7.875" style="158"/>
    <col min="6399" max="6399" width="35.75" style="158" customWidth="1"/>
    <col min="6400" max="6400" width="7.875" style="158" hidden="1"/>
    <col min="6401" max="6402" width="12" style="158" customWidth="1"/>
    <col min="6403" max="6403" width="8" style="158" customWidth="1"/>
    <col min="6404" max="6404" width="7.875" style="158"/>
    <col min="6405" max="6406" width="7.875" style="158" hidden="1"/>
    <col min="6407" max="6654" width="7.875" style="158"/>
    <col min="6655" max="6655" width="35.75" style="158" customWidth="1"/>
    <col min="6656" max="6656" width="7.875" style="158" hidden="1"/>
    <col min="6657" max="6658" width="12" style="158" customWidth="1"/>
    <col min="6659" max="6659" width="8" style="158" customWidth="1"/>
    <col min="6660" max="6660" width="7.875" style="158"/>
    <col min="6661" max="6662" width="7.875" style="158" hidden="1"/>
    <col min="6663" max="6910" width="7.875" style="158"/>
    <col min="6911" max="6911" width="35.75" style="158" customWidth="1"/>
    <col min="6912" max="6912" width="7.875" style="158" hidden="1"/>
    <col min="6913" max="6914" width="12" style="158" customWidth="1"/>
    <col min="6915" max="6915" width="8" style="158" customWidth="1"/>
    <col min="6916" max="6916" width="7.875" style="158"/>
    <col min="6917" max="6918" width="7.875" style="158" hidden="1"/>
    <col min="6919" max="7166" width="7.875" style="158"/>
    <col min="7167" max="7167" width="35.75" style="158" customWidth="1"/>
    <col min="7168" max="7168" width="7.875" style="158" hidden="1"/>
    <col min="7169" max="7170" width="12" style="158" customWidth="1"/>
    <col min="7171" max="7171" width="8" style="158" customWidth="1"/>
    <col min="7172" max="7172" width="7.875" style="158"/>
    <col min="7173" max="7174" width="7.875" style="158" hidden="1"/>
    <col min="7175" max="7422" width="7.875" style="158"/>
    <col min="7423" max="7423" width="35.75" style="158" customWidth="1"/>
    <col min="7424" max="7424" width="7.875" style="158" hidden="1"/>
    <col min="7425" max="7426" width="12" style="158" customWidth="1"/>
    <col min="7427" max="7427" width="8" style="158" customWidth="1"/>
    <col min="7428" max="7428" width="7.875" style="158"/>
    <col min="7429" max="7430" width="7.875" style="158" hidden="1"/>
    <col min="7431" max="7678" width="7.875" style="158"/>
    <col min="7679" max="7679" width="35.75" style="158" customWidth="1"/>
    <col min="7680" max="7680" width="7.875" style="158" hidden="1"/>
    <col min="7681" max="7682" width="12" style="158" customWidth="1"/>
    <col min="7683" max="7683" width="8" style="158" customWidth="1"/>
    <col min="7684" max="7684" width="7.875" style="158"/>
    <col min="7685" max="7686" width="7.875" style="158" hidden="1"/>
    <col min="7687" max="7934" width="7.875" style="158"/>
    <col min="7935" max="7935" width="35.75" style="158" customWidth="1"/>
    <col min="7936" max="7936" width="7.875" style="158" hidden="1"/>
    <col min="7937" max="7938" width="12" style="158" customWidth="1"/>
    <col min="7939" max="7939" width="8" style="158" customWidth="1"/>
    <col min="7940" max="7940" width="7.875" style="158"/>
    <col min="7941" max="7942" width="7.875" style="158" hidden="1"/>
    <col min="7943" max="8190" width="7.875" style="158"/>
    <col min="8191" max="8191" width="35.75" style="158" customWidth="1"/>
    <col min="8192" max="8192" width="7.875" style="158" hidden="1"/>
    <col min="8193" max="8194" width="12" style="158" customWidth="1"/>
    <col min="8195" max="8195" width="8" style="158" customWidth="1"/>
    <col min="8196" max="8196" width="7.875" style="158"/>
    <col min="8197" max="8198" width="7.875" style="158" hidden="1"/>
    <col min="8199" max="8446" width="7.875" style="158"/>
    <col min="8447" max="8447" width="35.75" style="158" customWidth="1"/>
    <col min="8448" max="8448" width="7.875" style="158" hidden="1"/>
    <col min="8449" max="8450" width="12" style="158" customWidth="1"/>
    <col min="8451" max="8451" width="8" style="158" customWidth="1"/>
    <col min="8452" max="8452" width="7.875" style="158"/>
    <col min="8453" max="8454" width="7.875" style="158" hidden="1"/>
    <col min="8455" max="8702" width="7.875" style="158"/>
    <col min="8703" max="8703" width="35.75" style="158" customWidth="1"/>
    <col min="8704" max="8704" width="7.875" style="158" hidden="1"/>
    <col min="8705" max="8706" width="12" style="158" customWidth="1"/>
    <col min="8707" max="8707" width="8" style="158" customWidth="1"/>
    <col min="8708" max="8708" width="7.875" style="158"/>
    <col min="8709" max="8710" width="7.875" style="158" hidden="1"/>
    <col min="8711" max="8958" width="7.875" style="158"/>
    <col min="8959" max="8959" width="35.75" style="158" customWidth="1"/>
    <col min="8960" max="8960" width="7.875" style="158" hidden="1"/>
    <col min="8961" max="8962" width="12" style="158" customWidth="1"/>
    <col min="8963" max="8963" width="8" style="158" customWidth="1"/>
    <col min="8964" max="8964" width="7.875" style="158"/>
    <col min="8965" max="8966" width="7.875" style="158" hidden="1"/>
    <col min="8967" max="9214" width="7.875" style="158"/>
    <col min="9215" max="9215" width="35.75" style="158" customWidth="1"/>
    <col min="9216" max="9216" width="7.875" style="158" hidden="1"/>
    <col min="9217" max="9218" width="12" style="158" customWidth="1"/>
    <col min="9219" max="9219" width="8" style="158" customWidth="1"/>
    <col min="9220" max="9220" width="7.875" style="158"/>
    <col min="9221" max="9222" width="7.875" style="158" hidden="1"/>
    <col min="9223" max="9470" width="7.875" style="158"/>
    <col min="9471" max="9471" width="35.75" style="158" customWidth="1"/>
    <col min="9472" max="9472" width="7.875" style="158" hidden="1"/>
    <col min="9473" max="9474" width="12" style="158" customWidth="1"/>
    <col min="9475" max="9475" width="8" style="158" customWidth="1"/>
    <col min="9476" max="9476" width="7.875" style="158"/>
    <col min="9477" max="9478" width="7.875" style="158" hidden="1"/>
    <col min="9479" max="9726" width="7.875" style="158"/>
    <col min="9727" max="9727" width="35.75" style="158" customWidth="1"/>
    <col min="9728" max="9728" width="7.875" style="158" hidden="1"/>
    <col min="9729" max="9730" width="12" style="158" customWidth="1"/>
    <col min="9731" max="9731" width="8" style="158" customWidth="1"/>
    <col min="9732" max="9732" width="7.875" style="158"/>
    <col min="9733" max="9734" width="7.875" style="158" hidden="1"/>
    <col min="9735" max="9982" width="7.875" style="158"/>
    <col min="9983" max="9983" width="35.75" style="158" customWidth="1"/>
    <col min="9984" max="9984" width="7.875" style="158" hidden="1"/>
    <col min="9985" max="9986" width="12" style="158" customWidth="1"/>
    <col min="9987" max="9987" width="8" style="158" customWidth="1"/>
    <col min="9988" max="9988" width="7.875" style="158"/>
    <col min="9989" max="9990" width="7.875" style="158" hidden="1"/>
    <col min="9991" max="10238" width="7.875" style="158"/>
    <col min="10239" max="10239" width="35.75" style="158" customWidth="1"/>
    <col min="10240" max="10240" width="7.875" style="158" hidden="1"/>
    <col min="10241" max="10242" width="12" style="158" customWidth="1"/>
    <col min="10243" max="10243" width="8" style="158" customWidth="1"/>
    <col min="10244" max="10244" width="7.875" style="158"/>
    <col min="10245" max="10246" width="7.875" style="158" hidden="1"/>
    <col min="10247" max="10494" width="7.875" style="158"/>
    <col min="10495" max="10495" width="35.75" style="158" customWidth="1"/>
    <col min="10496" max="10496" width="7.875" style="158" hidden="1"/>
    <col min="10497" max="10498" width="12" style="158" customWidth="1"/>
    <col min="10499" max="10499" width="8" style="158" customWidth="1"/>
    <col min="10500" max="10500" width="7.875" style="158"/>
    <col min="10501" max="10502" width="7.875" style="158" hidden="1"/>
    <col min="10503" max="10750" width="7.875" style="158"/>
    <col min="10751" max="10751" width="35.75" style="158" customWidth="1"/>
    <col min="10752" max="10752" width="7.875" style="158" hidden="1"/>
    <col min="10753" max="10754" width="12" style="158" customWidth="1"/>
    <col min="10755" max="10755" width="8" style="158" customWidth="1"/>
    <col min="10756" max="10756" width="7.875" style="158"/>
    <col min="10757" max="10758" width="7.875" style="158" hidden="1"/>
    <col min="10759" max="11006" width="7.875" style="158"/>
    <col min="11007" max="11007" width="35.75" style="158" customWidth="1"/>
    <col min="11008" max="11008" width="7.875" style="158" hidden="1"/>
    <col min="11009" max="11010" width="12" style="158" customWidth="1"/>
    <col min="11011" max="11011" width="8" style="158" customWidth="1"/>
    <col min="11012" max="11012" width="7.875" style="158"/>
    <col min="11013" max="11014" width="7.875" style="158" hidden="1"/>
    <col min="11015" max="11262" width="7.875" style="158"/>
    <col min="11263" max="11263" width="35.75" style="158" customWidth="1"/>
    <col min="11264" max="11264" width="7.875" style="158" hidden="1"/>
    <col min="11265" max="11266" width="12" style="158" customWidth="1"/>
    <col min="11267" max="11267" width="8" style="158" customWidth="1"/>
    <col min="11268" max="11268" width="7.875" style="158"/>
    <col min="11269" max="11270" width="7.875" style="158" hidden="1"/>
    <col min="11271" max="11518" width="7.875" style="158"/>
    <col min="11519" max="11519" width="35.75" style="158" customWidth="1"/>
    <col min="11520" max="11520" width="7.875" style="158" hidden="1"/>
    <col min="11521" max="11522" width="12" style="158" customWidth="1"/>
    <col min="11523" max="11523" width="8" style="158" customWidth="1"/>
    <col min="11524" max="11524" width="7.875" style="158"/>
    <col min="11525" max="11526" width="7.875" style="158" hidden="1"/>
    <col min="11527" max="11774" width="7.875" style="158"/>
    <col min="11775" max="11775" width="35.75" style="158" customWidth="1"/>
    <col min="11776" max="11776" width="7.875" style="158" hidden="1"/>
    <col min="11777" max="11778" width="12" style="158" customWidth="1"/>
    <col min="11779" max="11779" width="8" style="158" customWidth="1"/>
    <col min="11780" max="11780" width="7.875" style="158"/>
    <col min="11781" max="11782" width="7.875" style="158" hidden="1"/>
    <col min="11783" max="12030" width="7.875" style="158"/>
    <col min="12031" max="12031" width="35.75" style="158" customWidth="1"/>
    <col min="12032" max="12032" width="7.875" style="158" hidden="1"/>
    <col min="12033" max="12034" width="12" style="158" customWidth="1"/>
    <col min="12035" max="12035" width="8" style="158" customWidth="1"/>
    <col min="12036" max="12036" width="7.875" style="158"/>
    <col min="12037" max="12038" width="7.875" style="158" hidden="1"/>
    <col min="12039" max="12286" width="7.875" style="158"/>
    <col min="12287" max="12287" width="35.75" style="158" customWidth="1"/>
    <col min="12288" max="12288" width="7.875" style="158" hidden="1"/>
    <col min="12289" max="12290" width="12" style="158" customWidth="1"/>
    <col min="12291" max="12291" width="8" style="158" customWidth="1"/>
    <col min="12292" max="12292" width="7.875" style="158"/>
    <col min="12293" max="12294" width="7.875" style="158" hidden="1"/>
    <col min="12295" max="12542" width="7.875" style="158"/>
    <col min="12543" max="12543" width="35.75" style="158" customWidth="1"/>
    <col min="12544" max="12544" width="7.875" style="158" hidden="1"/>
    <col min="12545" max="12546" width="12" style="158" customWidth="1"/>
    <col min="12547" max="12547" width="8" style="158" customWidth="1"/>
    <col min="12548" max="12548" width="7.875" style="158"/>
    <col min="12549" max="12550" width="7.875" style="158" hidden="1"/>
    <col min="12551" max="12798" width="7.875" style="158"/>
    <col min="12799" max="12799" width="35.75" style="158" customWidth="1"/>
    <col min="12800" max="12800" width="7.875" style="158" hidden="1"/>
    <col min="12801" max="12802" width="12" style="158" customWidth="1"/>
    <col min="12803" max="12803" width="8" style="158" customWidth="1"/>
    <col min="12804" max="12804" width="7.875" style="158"/>
    <col min="12805" max="12806" width="7.875" style="158" hidden="1"/>
    <col min="12807" max="13054" width="7.875" style="158"/>
    <col min="13055" max="13055" width="35.75" style="158" customWidth="1"/>
    <col min="13056" max="13056" width="7.875" style="158" hidden="1"/>
    <col min="13057" max="13058" width="12" style="158" customWidth="1"/>
    <col min="13059" max="13059" width="8" style="158" customWidth="1"/>
    <col min="13060" max="13060" width="7.875" style="158"/>
    <col min="13061" max="13062" width="7.875" style="158" hidden="1"/>
    <col min="13063" max="13310" width="7.875" style="158"/>
    <col min="13311" max="13311" width="35.75" style="158" customWidth="1"/>
    <col min="13312" max="13312" width="7.875" style="158" hidden="1"/>
    <col min="13313" max="13314" width="12" style="158" customWidth="1"/>
    <col min="13315" max="13315" width="8" style="158" customWidth="1"/>
    <col min="13316" max="13316" width="7.875" style="158"/>
    <col min="13317" max="13318" width="7.875" style="158" hidden="1"/>
    <col min="13319" max="13566" width="7.875" style="158"/>
    <col min="13567" max="13567" width="35.75" style="158" customWidth="1"/>
    <col min="13568" max="13568" width="7.875" style="158" hidden="1"/>
    <col min="13569" max="13570" width="12" style="158" customWidth="1"/>
    <col min="13571" max="13571" width="8" style="158" customWidth="1"/>
    <col min="13572" max="13572" width="7.875" style="158"/>
    <col min="13573" max="13574" width="7.875" style="158" hidden="1"/>
    <col min="13575" max="13822" width="7.875" style="158"/>
    <col min="13823" max="13823" width="35.75" style="158" customWidth="1"/>
    <col min="13824" max="13824" width="7.875" style="158" hidden="1"/>
    <col min="13825" max="13826" width="12" style="158" customWidth="1"/>
    <col min="13827" max="13827" width="8" style="158" customWidth="1"/>
    <col min="13828" max="13828" width="7.875" style="158"/>
    <col min="13829" max="13830" width="7.875" style="158" hidden="1"/>
    <col min="13831" max="14078" width="7.875" style="158"/>
    <col min="14079" max="14079" width="35.75" style="158" customWidth="1"/>
    <col min="14080" max="14080" width="7.875" style="158" hidden="1"/>
    <col min="14081" max="14082" width="12" style="158" customWidth="1"/>
    <col min="14083" max="14083" width="8" style="158" customWidth="1"/>
    <col min="14084" max="14084" width="7.875" style="158"/>
    <col min="14085" max="14086" width="7.875" style="158" hidden="1"/>
    <col min="14087" max="14334" width="7.875" style="158"/>
    <col min="14335" max="14335" width="35.75" style="158" customWidth="1"/>
    <col min="14336" max="14336" width="7.875" style="158" hidden="1"/>
    <col min="14337" max="14338" width="12" style="158" customWidth="1"/>
    <col min="14339" max="14339" width="8" style="158" customWidth="1"/>
    <col min="14340" max="14340" width="7.875" style="158"/>
    <col min="14341" max="14342" width="7.875" style="158" hidden="1"/>
    <col min="14343" max="14590" width="7.875" style="158"/>
    <col min="14591" max="14591" width="35.75" style="158" customWidth="1"/>
    <col min="14592" max="14592" width="7.875" style="158" hidden="1"/>
    <col min="14593" max="14594" width="12" style="158" customWidth="1"/>
    <col min="14595" max="14595" width="8" style="158" customWidth="1"/>
    <col min="14596" max="14596" width="7.875" style="158"/>
    <col min="14597" max="14598" width="7.875" style="158" hidden="1"/>
    <col min="14599" max="14846" width="7.875" style="158"/>
    <col min="14847" max="14847" width="35.75" style="158" customWidth="1"/>
    <col min="14848" max="14848" width="7.875" style="158" hidden="1"/>
    <col min="14849" max="14850" width="12" style="158" customWidth="1"/>
    <col min="14851" max="14851" width="8" style="158" customWidth="1"/>
    <col min="14852" max="14852" width="7.875" style="158"/>
    <col min="14853" max="14854" width="7.875" style="158" hidden="1"/>
    <col min="14855" max="15102" width="7.875" style="158"/>
    <col min="15103" max="15103" width="35.75" style="158" customWidth="1"/>
    <col min="15104" max="15104" width="7.875" style="158" hidden="1"/>
    <col min="15105" max="15106" width="12" style="158" customWidth="1"/>
    <col min="15107" max="15107" width="8" style="158" customWidth="1"/>
    <col min="15108" max="15108" width="7.875" style="158"/>
    <col min="15109" max="15110" width="7.875" style="158" hidden="1"/>
    <col min="15111" max="15358" width="7.875" style="158"/>
    <col min="15359" max="15359" width="35.75" style="158" customWidth="1"/>
    <col min="15360" max="15360" width="7.875" style="158" hidden="1"/>
    <col min="15361" max="15362" width="12" style="158" customWidth="1"/>
    <col min="15363" max="15363" width="8" style="158" customWidth="1"/>
    <col min="15364" max="15364" width="7.875" style="158"/>
    <col min="15365" max="15366" width="7.875" style="158" hidden="1"/>
    <col min="15367" max="15614" width="7.875" style="158"/>
    <col min="15615" max="15615" width="35.75" style="158" customWidth="1"/>
    <col min="15616" max="15616" width="7.875" style="158" hidden="1"/>
    <col min="15617" max="15618" width="12" style="158" customWidth="1"/>
    <col min="15619" max="15619" width="8" style="158" customWidth="1"/>
    <col min="15620" max="15620" width="7.875" style="158"/>
    <col min="15621" max="15622" width="7.875" style="158" hidden="1"/>
    <col min="15623" max="15870" width="7.875" style="158"/>
    <col min="15871" max="15871" width="35.75" style="158" customWidth="1"/>
    <col min="15872" max="15872" width="7.875" style="158" hidden="1"/>
    <col min="15873" max="15874" width="12" style="158" customWidth="1"/>
    <col min="15875" max="15875" width="8" style="158" customWidth="1"/>
    <col min="15876" max="15876" width="7.875" style="158"/>
    <col min="15877" max="15878" width="7.875" style="158" hidden="1"/>
    <col min="15879" max="16126" width="7.875" style="158"/>
    <col min="16127" max="16127" width="35.75" style="158" customWidth="1"/>
    <col min="16128" max="16128" width="7.875" style="158" hidden="1"/>
    <col min="16129" max="16130" width="12" style="158" customWidth="1"/>
    <col min="16131" max="16131" width="8" style="158" customWidth="1"/>
    <col min="16132" max="16132" width="7.875" style="158"/>
    <col min="16133" max="16134" width="7.875" style="158" hidden="1"/>
    <col min="16135" max="16384" width="7.875" style="158"/>
  </cols>
  <sheetData>
    <row r="1" ht="27" customHeight="1" spans="1:5">
      <c r="A1" s="159" t="s">
        <v>477</v>
      </c>
      <c r="B1" s="160"/>
    </row>
    <row r="2" ht="39.95" customHeight="1" spans="1:5">
      <c r="A2" s="161" t="s">
        <v>478</v>
      </c>
      <c r="B2" s="162"/>
    </row>
    <row r="3" s="154" customFormat="1" ht="18.75" customHeight="1" spans="1:5">
      <c r="A3" s="163"/>
      <c r="B3" s="164" t="s">
        <v>2</v>
      </c>
    </row>
    <row r="4" s="155" customFormat="1" ht="33" customHeight="1" spans="1:5">
      <c r="A4" s="165" t="s">
        <v>420</v>
      </c>
      <c r="B4" s="166" t="s">
        <v>4</v>
      </c>
      <c r="C4" s="167"/>
    </row>
    <row r="5" s="156" customFormat="1" ht="33" customHeight="1" spans="1:5">
      <c r="A5" s="231"/>
      <c r="B5" s="232"/>
      <c r="C5" s="169"/>
    </row>
    <row r="6" s="154" customFormat="1" ht="33" customHeight="1" spans="1:5">
      <c r="A6" s="233"/>
      <c r="B6" s="168"/>
      <c r="C6" s="170"/>
      <c r="E6" s="154">
        <v>988753</v>
      </c>
    </row>
    <row r="7" s="154" customFormat="1" ht="33" customHeight="1" spans="1:5">
      <c r="A7" s="233"/>
      <c r="B7" s="168"/>
      <c r="C7" s="170"/>
    </row>
    <row r="8" s="154" customFormat="1" ht="33" customHeight="1" spans="1:5">
      <c r="A8" s="231"/>
      <c r="B8" s="232"/>
      <c r="C8" s="170"/>
      <c r="E8" s="154">
        <v>822672</v>
      </c>
    </row>
    <row r="9" s="154" customFormat="1" ht="33" customHeight="1" spans="1:5">
      <c r="A9" s="233"/>
      <c r="B9" s="168"/>
    </row>
    <row r="10" s="154" customFormat="1" ht="33" customHeight="1" spans="1:5">
      <c r="A10" s="233"/>
      <c r="B10" s="168"/>
    </row>
    <row r="11" s="154" customFormat="1" ht="33" customHeight="1" spans="1:5">
      <c r="A11" s="233"/>
      <c r="B11" s="168"/>
    </row>
    <row r="12" ht="33" customHeight="1" spans="1:5">
      <c r="A12" s="234" t="s">
        <v>416</v>
      </c>
      <c r="B12" s="235">
        <f>B5+B8</f>
        <v>0</v>
      </c>
    </row>
    <row r="13" s="230" customFormat="1" ht="38" customHeight="1" spans="1:5">
      <c r="A13" s="236" t="s">
        <v>417</v>
      </c>
    </row>
  </sheetData>
  <printOptions horizontalCentered="1"/>
  <pageMargins left="0.707638888888889" right="0.707638888888889" top="0.747222222222222" bottom="0.747222222222222" header="0.313888888888889" footer="0.313888888888889"/>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24"/>
  <sheetViews>
    <sheetView workbookViewId="0">
      <selection activeCell="C11" sqref="C11"/>
    </sheetView>
  </sheetViews>
  <sheetFormatPr defaultColWidth="7" defaultRowHeight="15"/>
  <cols>
    <col min="1" max="2" width="37" style="78" customWidth="1"/>
    <col min="3" max="3" width="10.375" style="75" hidden="1" customWidth="1"/>
    <col min="4" max="4" width="9.625" style="80" hidden="1" customWidth="1"/>
    <col min="5" max="5" width="8.125" style="80" hidden="1" customWidth="1"/>
    <col min="6" max="6" width="9.625" style="81" hidden="1" customWidth="1"/>
    <col min="7" max="7" width="17.5" style="81" hidden="1" customWidth="1"/>
    <col min="8" max="8" width="12.5" style="82" hidden="1" customWidth="1"/>
    <col min="9" max="9" width="7" style="83" hidden="1"/>
    <col min="10" max="11" width="7" style="80" hidden="1"/>
    <col min="12" max="12" width="13.875" style="80" hidden="1" customWidth="1"/>
    <col min="13" max="13" width="7.875" style="80" hidden="1" customWidth="1"/>
    <col min="14" max="14" width="9.5" style="80" hidden="1" customWidth="1"/>
    <col min="15" max="15" width="6.875" style="80" hidden="1" customWidth="1"/>
    <col min="16" max="16" width="9" style="80" hidden="1" customWidth="1"/>
    <col min="17" max="17" width="5.875" style="80" hidden="1" customWidth="1"/>
    <col min="18" max="18" width="5.25" style="80" hidden="1" customWidth="1"/>
    <col min="19" max="19" width="6.5" style="80" hidden="1" customWidth="1"/>
    <col min="20" max="21" width="7" style="80" hidden="1"/>
    <col min="22" max="22" width="10.625" style="80" hidden="1" customWidth="1"/>
    <col min="23" max="23" width="10.5" style="80" hidden="1" customWidth="1"/>
    <col min="24" max="24" width="7" style="80" hidden="1"/>
    <col min="25" max="16384" width="7" style="80"/>
  </cols>
  <sheetData>
    <row r="1" ht="21.75" customHeight="1" spans="1:24">
      <c r="A1" s="84" t="s">
        <v>479</v>
      </c>
      <c r="B1" s="176"/>
    </row>
    <row r="2" ht="51.75" customHeight="1" spans="1:24">
      <c r="A2" s="177" t="s">
        <v>480</v>
      </c>
      <c r="B2" s="178"/>
      <c r="F2" s="80"/>
      <c r="G2" s="80"/>
      <c r="H2" s="80"/>
    </row>
    <row r="3" spans="1:24">
      <c r="B3" s="164" t="s">
        <v>2</v>
      </c>
      <c r="D3" s="80">
        <v>12.11</v>
      </c>
      <c r="F3" s="80">
        <v>12.22</v>
      </c>
      <c r="G3" s="80"/>
      <c r="H3" s="80"/>
      <c r="L3" s="80">
        <v>1.2</v>
      </c>
    </row>
    <row r="4" s="175" customFormat="1" ht="39.95" customHeight="1" spans="1:24">
      <c r="A4" s="89" t="s">
        <v>413</v>
      </c>
      <c r="B4" s="89" t="s">
        <v>4</v>
      </c>
      <c r="C4" s="179"/>
      <c r="F4" s="180" t="s">
        <v>36</v>
      </c>
      <c r="G4" s="180" t="s">
        <v>37</v>
      </c>
      <c r="H4" s="180" t="s">
        <v>38</v>
      </c>
      <c r="I4" s="181"/>
      <c r="L4" s="180" t="s">
        <v>36</v>
      </c>
      <c r="M4" s="182" t="s">
        <v>37</v>
      </c>
      <c r="N4" s="180" t="s">
        <v>38</v>
      </c>
    </row>
    <row r="5" ht="39.95" customHeight="1" spans="1:24">
      <c r="A5" s="214"/>
      <c r="B5" s="198"/>
      <c r="C5" s="97">
        <v>105429</v>
      </c>
      <c r="D5" s="185">
        <v>595734.14</v>
      </c>
      <c r="E5" s="80">
        <f>104401+13602</f>
        <v>118003</v>
      </c>
      <c r="F5" s="81" t="s">
        <v>40</v>
      </c>
      <c r="G5" s="186" t="s">
        <v>41</v>
      </c>
      <c r="H5" s="82">
        <v>596221.15</v>
      </c>
      <c r="I5" s="83">
        <f>F5-A5</f>
        <v>201</v>
      </c>
      <c r="J5" s="128" t="e">
        <f>H5-#REF!</f>
        <v>#REF!</v>
      </c>
      <c r="K5" s="128">
        <v>75943</v>
      </c>
      <c r="L5" s="81" t="s">
        <v>40</v>
      </c>
      <c r="M5" s="186" t="s">
        <v>41</v>
      </c>
      <c r="N5" s="82">
        <v>643048.95</v>
      </c>
      <c r="O5" s="83">
        <f>L5-A5</f>
        <v>201</v>
      </c>
      <c r="P5" s="128" t="e">
        <f>N5-#REF!</f>
        <v>#REF!</v>
      </c>
      <c r="R5" s="80">
        <v>717759</v>
      </c>
      <c r="T5" s="129" t="s">
        <v>40</v>
      </c>
      <c r="U5" s="187" t="s">
        <v>41</v>
      </c>
      <c r="V5" s="131">
        <v>659380.53</v>
      </c>
      <c r="W5" s="80" t="e">
        <f>#REF!-V5</f>
        <v>#REF!</v>
      </c>
      <c r="X5" s="80">
        <f t="shared" ref="X5:X11" si="0">T5-A5</f>
        <v>201</v>
      </c>
    </row>
    <row r="6" ht="39.95" customHeight="1" spans="1:24">
      <c r="A6" s="214"/>
      <c r="B6" s="198"/>
      <c r="C6" s="97"/>
      <c r="D6" s="185"/>
      <c r="J6" s="128"/>
      <c r="K6" s="128"/>
      <c r="L6" s="81"/>
      <c r="M6" s="81"/>
      <c r="N6" s="82"/>
      <c r="O6" s="83"/>
      <c r="P6" s="128"/>
      <c r="T6" s="129"/>
      <c r="U6" s="129"/>
      <c r="V6" s="131"/>
    </row>
    <row r="7" ht="39.95" customHeight="1" spans="1:24">
      <c r="A7" s="214"/>
      <c r="B7" s="198"/>
      <c r="C7" s="97"/>
      <c r="D7" s="185"/>
      <c r="J7" s="128"/>
      <c r="K7" s="128"/>
      <c r="L7" s="81"/>
      <c r="M7" s="81"/>
      <c r="N7" s="82"/>
      <c r="O7" s="83"/>
      <c r="P7" s="128"/>
      <c r="T7" s="129"/>
      <c r="U7" s="129"/>
      <c r="V7" s="131"/>
    </row>
    <row r="8" ht="39.95" customHeight="1" spans="1:24">
      <c r="A8" s="188" t="s">
        <v>421</v>
      </c>
      <c r="B8" s="124">
        <f>SUM(B5:B7)</f>
        <v>0</v>
      </c>
      <c r="F8" s="189" t="str">
        <f t="shared" ref="F8:H8" si="1">""</f>
        <v/>
      </c>
      <c r="G8" s="189" t="str">
        <f t="shared" si="1"/>
        <v/>
      </c>
      <c r="H8" s="189" t="str">
        <f t="shared" si="1"/>
        <v/>
      </c>
      <c r="L8" s="189" t="str">
        <f t="shared" ref="L8:N8" si="2">""</f>
        <v/>
      </c>
      <c r="M8" s="190" t="str">
        <f t="shared" si="2"/>
        <v/>
      </c>
      <c r="N8" s="189" t="str">
        <f t="shared" si="2"/>
        <v/>
      </c>
      <c r="V8" s="191" t="e">
        <f>V9+#REF!+#REF!+#REF!+#REF!+#REF!+#REF!+#REF!+#REF!+#REF!+#REF!+#REF!+#REF!+#REF!+#REF!+#REF!+#REF!+#REF!+#REF!+#REF!+#REF!</f>
        <v>#REF!</v>
      </c>
      <c r="W8" s="191" t="e">
        <f>W9+#REF!+#REF!+#REF!+#REF!+#REF!+#REF!+#REF!+#REF!+#REF!+#REF!+#REF!+#REF!+#REF!+#REF!+#REF!+#REF!+#REF!+#REF!+#REF!+#REF!</f>
        <v>#REF!</v>
      </c>
    </row>
    <row r="9" ht="39" customHeight="1" spans="1:24">
      <c r="A9" s="228" t="s">
        <v>417</v>
      </c>
      <c r="B9" s="229"/>
      <c r="P9" s="128"/>
      <c r="T9" s="129" t="s">
        <v>76</v>
      </c>
      <c r="U9" s="130" t="s">
        <v>77</v>
      </c>
      <c r="V9" s="131">
        <v>19998</v>
      </c>
      <c r="W9" s="80" t="e">
        <f>#REF!-V9</f>
        <v>#REF!</v>
      </c>
      <c r="X9" s="80" t="e">
        <f t="shared" si="0"/>
        <v>#VALUE!</v>
      </c>
    </row>
    <row r="10" ht="19.9" customHeight="1" spans="1:24">
      <c r="P10" s="128"/>
      <c r="T10" s="129" t="s">
        <v>79</v>
      </c>
      <c r="U10" s="129" t="s">
        <v>80</v>
      </c>
      <c r="V10" s="131">
        <v>19998</v>
      </c>
      <c r="W10" s="80" t="e">
        <f>#REF!-V10</f>
        <v>#REF!</v>
      </c>
      <c r="X10" s="80">
        <f t="shared" si="0"/>
        <v>23203</v>
      </c>
    </row>
    <row r="11" ht="19.9" customHeight="1" spans="1:24">
      <c r="P11" s="128"/>
      <c r="T11" s="129" t="s">
        <v>81</v>
      </c>
      <c r="U11" s="129" t="s">
        <v>82</v>
      </c>
      <c r="V11" s="131">
        <v>19998</v>
      </c>
      <c r="W11" s="80" t="e">
        <f>#REF!-V11</f>
        <v>#REF!</v>
      </c>
      <c r="X11" s="80">
        <f t="shared" si="0"/>
        <v>2320301</v>
      </c>
    </row>
    <row r="12" ht="19.9" customHeight="1" spans="1:24">
      <c r="P12" s="128"/>
    </row>
    <row r="13" s="80" customFormat="1" ht="19.9" customHeight="1" spans="1:24">
      <c r="P13" s="128"/>
    </row>
    <row r="14" s="80" customFormat="1" ht="19.9" customHeight="1" spans="1:24">
      <c r="P14" s="128"/>
    </row>
    <row r="15" s="80" customFormat="1" ht="19.9" customHeight="1" spans="1:24">
      <c r="P15" s="128"/>
    </row>
    <row r="16" s="80" customFormat="1" ht="19.9" customHeight="1" spans="1:24">
      <c r="P16" s="128"/>
    </row>
    <row r="17" s="80" customFormat="1" ht="19.9" customHeight="1" spans="16:16">
      <c r="P17" s="128"/>
    </row>
    <row r="18" s="80" customFormat="1" ht="19.9" customHeight="1" spans="16:16">
      <c r="P18" s="128"/>
    </row>
    <row r="19" s="80" customFormat="1" ht="19.9" customHeight="1" spans="16:16">
      <c r="P19" s="128"/>
    </row>
    <row r="20" s="80" customFormat="1" ht="19.9" customHeight="1" spans="16:16">
      <c r="P20" s="128"/>
    </row>
    <row r="21" s="80" customFormat="1" ht="19.9" customHeight="1" spans="16:16">
      <c r="P21" s="128"/>
    </row>
    <row r="22" s="80" customFormat="1" ht="19.9" customHeight="1" spans="16:16">
      <c r="P22" s="128"/>
    </row>
    <row r="23" s="80" customFormat="1" ht="19.9" customHeight="1" spans="16:16">
      <c r="P23" s="128"/>
    </row>
    <row r="24" s="80" customFormat="1" ht="19.9" customHeight="1" spans="16:16">
      <c r="P24" s="128"/>
    </row>
  </sheetData>
  <mergeCells count="1">
    <mergeCell ref="A2:B2"/>
  </mergeCells>
  <printOptions horizontalCentered="1"/>
  <pageMargins left="0.707638888888889" right="0.707638888888889" top="0.747222222222222" bottom="0.747222222222222" header="0.313888888888889" footer="0.313888888888889"/>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99CC"/>
  </sheetPr>
  <dimension ref="A1:B8"/>
  <sheetViews>
    <sheetView workbookViewId="0">
      <selection activeCell="C11" sqref="C11"/>
    </sheetView>
  </sheetViews>
  <sheetFormatPr defaultColWidth="9" defaultRowHeight="15.75" outlineLevelRow="7" outlineLevelCol="1"/>
  <cols>
    <col min="1" max="1" width="33.25" style="136" customWidth="1"/>
    <col min="2" max="2" width="33.25" style="223" customWidth="1"/>
    <col min="3" max="16384" width="9" style="136"/>
  </cols>
  <sheetData>
    <row r="1" ht="21" customHeight="1" spans="1:2">
      <c r="A1" s="138" t="s">
        <v>481</v>
      </c>
    </row>
    <row r="2" ht="33" customHeight="1" spans="1:2">
      <c r="A2" s="139" t="s">
        <v>482</v>
      </c>
      <c r="B2" s="139"/>
    </row>
    <row r="3" s="132" customFormat="1" ht="28.5" customHeight="1" spans="1:2">
      <c r="B3" s="141" t="s">
        <v>2</v>
      </c>
    </row>
    <row r="4" s="221" customFormat="1" ht="51" customHeight="1" spans="1:2">
      <c r="A4" s="224" t="s">
        <v>3</v>
      </c>
      <c r="B4" s="225" t="s">
        <v>4</v>
      </c>
    </row>
    <row r="5" s="222" customFormat="1" ht="48" customHeight="1" spans="1:2">
      <c r="A5" s="226" t="s">
        <v>483</v>
      </c>
      <c r="B5" s="227">
        <v>330</v>
      </c>
    </row>
    <row r="6" s="222" customFormat="1" ht="48" customHeight="1" spans="1:2">
      <c r="A6" s="226" t="s">
        <v>484</v>
      </c>
      <c r="B6" s="227">
        <v>308</v>
      </c>
    </row>
    <row r="7" s="133" customFormat="1" ht="48" customHeight="1" spans="1:2">
      <c r="A7" s="224" t="s">
        <v>38</v>
      </c>
      <c r="B7" s="225">
        <v>638</v>
      </c>
    </row>
    <row r="8" spans="1:2">
      <c r="A8" s="210"/>
      <c r="B8" s="210"/>
    </row>
  </sheetData>
  <mergeCells count="2">
    <mergeCell ref="A2:B2"/>
    <mergeCell ref="A8:B8"/>
  </mergeCells>
  <printOptions horizontalCentered="1"/>
  <pageMargins left="0.919444444444445" right="0.747222222222222" top="0.983333333333333" bottom="0.983333333333333" header="0.511805555555556" footer="0.511805555555556"/>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99CC"/>
  </sheetPr>
  <dimension ref="A1:X22"/>
  <sheetViews>
    <sheetView workbookViewId="0">
      <selection activeCell="C11" sqref="C11"/>
    </sheetView>
  </sheetViews>
  <sheetFormatPr defaultColWidth="7" defaultRowHeight="15"/>
  <cols>
    <col min="1" max="1" width="35.125" style="211" customWidth="1"/>
    <col min="2" max="2" width="29.625" style="212" customWidth="1"/>
    <col min="3" max="3" width="10.375" style="75" hidden="1" customWidth="1"/>
    <col min="4" max="4" width="9.625" style="80" hidden="1" customWidth="1"/>
    <col min="5" max="5" width="8.125" style="80" hidden="1" customWidth="1"/>
    <col min="6" max="6" width="9.625" style="81" hidden="1" customWidth="1"/>
    <col min="7" max="7" width="17.5" style="81" hidden="1" customWidth="1"/>
    <col min="8" max="8" width="12.5" style="82" hidden="1" customWidth="1"/>
    <col min="9" max="9" width="7" style="83" hidden="1"/>
    <col min="10" max="11" width="7" style="80" hidden="1"/>
    <col min="12" max="12" width="13.875" style="80" hidden="1" customWidth="1"/>
    <col min="13" max="13" width="7.875" style="80" hidden="1" customWidth="1"/>
    <col min="14" max="14" width="9.5" style="80" hidden="1" customWidth="1"/>
    <col min="15" max="15" width="6.875" style="80" hidden="1" customWidth="1"/>
    <col min="16" max="16" width="9" style="80" hidden="1" customWidth="1"/>
    <col min="17" max="17" width="5.875" style="80" hidden="1" customWidth="1"/>
    <col min="18" max="18" width="5.25" style="80" hidden="1" customWidth="1"/>
    <col min="19" max="19" width="6.5" style="80" hidden="1" customWidth="1"/>
    <col min="20" max="21" width="7" style="80" hidden="1"/>
    <col min="22" max="22" width="10.625" style="80" hidden="1" customWidth="1"/>
    <col min="23" max="23" width="10.5" style="80" hidden="1" customWidth="1"/>
    <col min="24" max="24" width="7" style="80" hidden="1"/>
    <col min="25" max="16384" width="7" style="80"/>
  </cols>
  <sheetData>
    <row r="1" ht="29.25" customHeight="1" spans="1:24">
      <c r="A1" s="84" t="s">
        <v>485</v>
      </c>
    </row>
    <row r="2" ht="28.5" customHeight="1" spans="1:24">
      <c r="A2" s="85" t="s">
        <v>486</v>
      </c>
      <c r="B2" s="87"/>
      <c r="F2" s="80"/>
      <c r="G2" s="80"/>
      <c r="H2" s="80"/>
    </row>
    <row r="3" s="75" customFormat="1" ht="21.75" customHeight="1" spans="1:24">
      <c r="A3" s="211"/>
      <c r="B3" s="213" t="s">
        <v>2</v>
      </c>
      <c r="D3" s="75">
        <v>12.11</v>
      </c>
      <c r="F3" s="75">
        <v>12.22</v>
      </c>
      <c r="I3" s="79"/>
      <c r="L3" s="75">
        <v>1.2</v>
      </c>
    </row>
    <row r="4" s="75" customFormat="1" ht="39" customHeight="1" spans="1:24">
      <c r="A4" s="89" t="s">
        <v>3</v>
      </c>
      <c r="B4" s="91" t="s">
        <v>4</v>
      </c>
      <c r="F4" s="92" t="s">
        <v>36</v>
      </c>
      <c r="G4" s="92" t="s">
        <v>37</v>
      </c>
      <c r="H4" s="92" t="s">
        <v>38</v>
      </c>
      <c r="I4" s="79"/>
      <c r="L4" s="92" t="s">
        <v>36</v>
      </c>
      <c r="M4" s="93" t="s">
        <v>37</v>
      </c>
      <c r="N4" s="92" t="s">
        <v>38</v>
      </c>
    </row>
    <row r="5" s="78" customFormat="1" ht="39" customHeight="1" spans="1:24">
      <c r="A5" s="214" t="s">
        <v>487</v>
      </c>
      <c r="B5" s="183" t="s">
        <v>488</v>
      </c>
      <c r="C5" s="78">
        <v>105429</v>
      </c>
      <c r="D5" s="78">
        <v>595734.14</v>
      </c>
      <c r="E5" s="78">
        <f>104401+13602</f>
        <v>118003</v>
      </c>
      <c r="F5" s="215" t="s">
        <v>40</v>
      </c>
      <c r="G5" s="216" t="s">
        <v>41</v>
      </c>
      <c r="H5" s="215">
        <v>596221.15</v>
      </c>
      <c r="I5" s="78" t="e">
        <f>F5-A5</f>
        <v>#VALUE!</v>
      </c>
      <c r="J5" s="78">
        <f>H5-B5</f>
        <v>595583.15</v>
      </c>
      <c r="K5" s="78">
        <v>75943</v>
      </c>
      <c r="L5" s="215" t="s">
        <v>40</v>
      </c>
      <c r="M5" s="216" t="s">
        <v>41</v>
      </c>
      <c r="N5" s="215">
        <v>643048.95</v>
      </c>
      <c r="O5" s="78" t="e">
        <f>L5-A5</f>
        <v>#VALUE!</v>
      </c>
      <c r="P5" s="78">
        <f>N5-B5</f>
        <v>642410.95</v>
      </c>
      <c r="R5" s="78">
        <v>717759</v>
      </c>
      <c r="T5" s="217" t="s">
        <v>40</v>
      </c>
      <c r="U5" s="218" t="s">
        <v>41</v>
      </c>
      <c r="V5" s="217">
        <v>659380.53</v>
      </c>
      <c r="W5" s="78">
        <f t="shared" ref="W5:W9" si="0">B5-V5</f>
        <v>-658742.53</v>
      </c>
      <c r="X5" s="78" t="e">
        <f t="shared" ref="X5:X9" si="1">T5-A5</f>
        <v>#VALUE!</v>
      </c>
    </row>
    <row r="6" s="75" customFormat="1" ht="39" customHeight="1" spans="1:24">
      <c r="A6" s="219" t="s">
        <v>421</v>
      </c>
      <c r="B6" s="220">
        <v>638</v>
      </c>
      <c r="C6" s="121"/>
      <c r="D6" s="121">
        <v>135.6</v>
      </c>
      <c r="F6" s="99" t="s">
        <v>446</v>
      </c>
      <c r="G6" s="99" t="s">
        <v>447</v>
      </c>
      <c r="H6" s="101">
        <v>135.6</v>
      </c>
      <c r="I6" s="79" t="e">
        <f>F6-A6</f>
        <v>#VALUE!</v>
      </c>
      <c r="J6" s="97">
        <f>H6-B6</f>
        <v>-502.4</v>
      </c>
      <c r="K6" s="97"/>
      <c r="L6" s="99" t="s">
        <v>446</v>
      </c>
      <c r="M6" s="99" t="s">
        <v>447</v>
      </c>
      <c r="N6" s="101">
        <v>135.6</v>
      </c>
      <c r="O6" s="79" t="e">
        <f>L6-A6</f>
        <v>#VALUE!</v>
      </c>
      <c r="P6" s="97">
        <f>N6-B6</f>
        <v>-502.4</v>
      </c>
      <c r="T6" s="102" t="s">
        <v>446</v>
      </c>
      <c r="U6" s="102" t="s">
        <v>447</v>
      </c>
      <c r="V6" s="104">
        <v>135.6</v>
      </c>
      <c r="W6" s="75">
        <f t="shared" si="0"/>
        <v>502.4</v>
      </c>
      <c r="X6" s="75" t="e">
        <f t="shared" si="1"/>
        <v>#VALUE!</v>
      </c>
    </row>
    <row r="7" ht="19.9" customHeight="1" spans="1:24">
      <c r="A7" s="210"/>
      <c r="B7" s="210"/>
      <c r="P7" s="128"/>
      <c r="T7" s="129" t="s">
        <v>76</v>
      </c>
      <c r="U7" s="130" t="s">
        <v>77</v>
      </c>
      <c r="V7" s="131">
        <v>19998</v>
      </c>
      <c r="W7" s="80">
        <f t="shared" si="0"/>
        <v>-19998</v>
      </c>
      <c r="X7" s="80">
        <f t="shared" si="1"/>
        <v>232</v>
      </c>
    </row>
    <row r="8" ht="19.9" customHeight="1" spans="1:24">
      <c r="P8" s="128"/>
      <c r="T8" s="129" t="s">
        <v>79</v>
      </c>
      <c r="U8" s="129" t="s">
        <v>80</v>
      </c>
      <c r="V8" s="131">
        <v>19998</v>
      </c>
      <c r="W8" s="80">
        <f t="shared" si="0"/>
        <v>-19998</v>
      </c>
      <c r="X8" s="80">
        <f t="shared" si="1"/>
        <v>23203</v>
      </c>
    </row>
    <row r="9" ht="19.9" customHeight="1" spans="1:24">
      <c r="P9" s="128"/>
      <c r="T9" s="129" t="s">
        <v>81</v>
      </c>
      <c r="U9" s="129" t="s">
        <v>82</v>
      </c>
      <c r="V9" s="131">
        <v>19998</v>
      </c>
      <c r="W9" s="80">
        <f t="shared" si="0"/>
        <v>-19998</v>
      </c>
      <c r="X9" s="80">
        <f t="shared" si="1"/>
        <v>2320301</v>
      </c>
    </row>
    <row r="10" ht="19.9" customHeight="1" spans="1:24">
      <c r="P10" s="128"/>
    </row>
    <row r="11" ht="19.9" customHeight="1" spans="1:24">
      <c r="P11" s="128"/>
    </row>
    <row r="12" ht="19.9" customHeight="1" spans="1:24">
      <c r="P12" s="128"/>
    </row>
    <row r="13" ht="19.9" customHeight="1" spans="1:24">
      <c r="P13" s="128"/>
    </row>
    <row r="14" ht="19.9" customHeight="1" spans="1:24">
      <c r="P14" s="128"/>
    </row>
    <row r="15" ht="19.9" customHeight="1" spans="1:24">
      <c r="P15" s="128"/>
    </row>
    <row r="16" ht="19.9" customHeight="1" spans="1:24">
      <c r="P16" s="128"/>
    </row>
    <row r="17" ht="19.9" customHeight="1" spans="16:16">
      <c r="P17" s="128"/>
    </row>
    <row r="18" ht="19.9" customHeight="1" spans="16:16">
      <c r="P18" s="128"/>
    </row>
    <row r="19" ht="19.9" customHeight="1" spans="16:16">
      <c r="P19" s="128"/>
    </row>
    <row r="20" ht="19.9" customHeight="1" spans="16:16">
      <c r="P20" s="128"/>
    </row>
    <row r="21" ht="19.9" customHeight="1" spans="16:16">
      <c r="P21" s="128"/>
    </row>
    <row r="22" ht="19.9" customHeight="1" spans="16:16">
      <c r="P22" s="128"/>
    </row>
  </sheetData>
  <mergeCells count="2">
    <mergeCell ref="A2:B2"/>
    <mergeCell ref="A7:B7"/>
  </mergeCells>
  <printOptions horizontalCentered="1"/>
  <pageMargins left="0.707638888888889" right="0.707638888888889" top="0.747222222222222" bottom="0.747222222222222" header="0.313888888888889" footer="0.313888888888889"/>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99CC"/>
  </sheetPr>
  <dimension ref="A1:Y23"/>
  <sheetViews>
    <sheetView workbookViewId="0">
      <selection activeCell="C11" sqref="C11"/>
    </sheetView>
  </sheetViews>
  <sheetFormatPr defaultColWidth="7" defaultRowHeight="15"/>
  <cols>
    <col min="1" max="1" width="14.625" style="78" customWidth="1"/>
    <col min="2" max="2" width="46.625" style="75" customWidth="1"/>
    <col min="3" max="3" width="13" style="79" customWidth="1"/>
    <col min="4" max="4" width="10.375" style="75" hidden="1" customWidth="1"/>
    <col min="5" max="5" width="9.625" style="80" hidden="1" customWidth="1"/>
    <col min="6" max="6" width="8.125" style="80" hidden="1" customWidth="1"/>
    <col min="7" max="7" width="9.625" style="81" hidden="1" customWidth="1"/>
    <col min="8" max="8" width="17.5" style="81" hidden="1" customWidth="1"/>
    <col min="9" max="9" width="12.5" style="82" hidden="1" customWidth="1"/>
    <col min="10" max="10" width="7" style="83" hidden="1"/>
    <col min="11" max="12" width="7" style="80" hidden="1"/>
    <col min="13" max="13" width="13.875" style="80" hidden="1" customWidth="1"/>
    <col min="14" max="14" width="7.875" style="80" hidden="1" customWidth="1"/>
    <col min="15" max="15" width="9.5" style="80" hidden="1" customWidth="1"/>
    <col min="16" max="16" width="6.875" style="80" hidden="1" customWidth="1"/>
    <col min="17" max="17" width="9" style="80" hidden="1" customWidth="1"/>
    <col min="18" max="18" width="5.875" style="80" hidden="1" customWidth="1"/>
    <col min="19" max="19" width="5.25" style="80" hidden="1" customWidth="1"/>
    <col min="20" max="20" width="6.5" style="80" hidden="1" customWidth="1"/>
    <col min="21" max="22" width="7" style="80" hidden="1"/>
    <col min="23" max="23" width="10.625" style="80" hidden="1" customWidth="1"/>
    <col min="24" max="24" width="10.5" style="80" hidden="1" customWidth="1"/>
    <col min="25" max="25" width="7" style="80" hidden="1"/>
    <col min="26" max="16384" width="7" style="80"/>
  </cols>
  <sheetData>
    <row r="1" ht="23.25" customHeight="1" spans="1:25">
      <c r="A1" s="84" t="s">
        <v>489</v>
      </c>
    </row>
    <row r="2" ht="24" spans="1:25">
      <c r="A2" s="85" t="s">
        <v>490</v>
      </c>
      <c r="B2" s="86"/>
      <c r="C2" s="87"/>
      <c r="G2" s="80"/>
      <c r="H2" s="80"/>
      <c r="I2" s="80"/>
    </row>
    <row r="3" spans="1:25">
      <c r="C3" s="164" t="s">
        <v>2</v>
      </c>
      <c r="E3" s="80">
        <v>12.11</v>
      </c>
      <c r="G3" s="80">
        <v>12.22</v>
      </c>
      <c r="H3" s="80"/>
      <c r="I3" s="80"/>
      <c r="M3" s="80">
        <v>1.2</v>
      </c>
    </row>
    <row r="4" ht="45.75" customHeight="1" spans="1:25">
      <c r="A4" s="89" t="s">
        <v>36</v>
      </c>
      <c r="B4" s="90" t="s">
        <v>382</v>
      </c>
      <c r="C4" s="91" t="s">
        <v>4</v>
      </c>
      <c r="G4" s="194" t="s">
        <v>36</v>
      </c>
      <c r="H4" s="194" t="s">
        <v>37</v>
      </c>
      <c r="I4" s="194" t="s">
        <v>38</v>
      </c>
      <c r="M4" s="194" t="s">
        <v>36</v>
      </c>
      <c r="N4" s="195" t="s">
        <v>37</v>
      </c>
      <c r="O4" s="194" t="s">
        <v>38</v>
      </c>
    </row>
    <row r="5" ht="45.75" customHeight="1" spans="1:25">
      <c r="A5" s="196" t="s">
        <v>491</v>
      </c>
      <c r="B5" s="197" t="s">
        <v>492</v>
      </c>
      <c r="C5" s="198">
        <v>638</v>
      </c>
      <c r="D5" s="97">
        <v>105429</v>
      </c>
      <c r="E5" s="185">
        <v>595734.14</v>
      </c>
      <c r="F5" s="80">
        <f>104401+13602</f>
        <v>118003</v>
      </c>
      <c r="G5" s="81" t="s">
        <v>40</v>
      </c>
      <c r="H5" s="186" t="s">
        <v>41</v>
      </c>
      <c r="I5" s="82">
        <v>596221.15</v>
      </c>
      <c r="J5" s="83">
        <f t="shared" ref="J5:J7" si="0">G5-A5</f>
        <v>-22</v>
      </c>
      <c r="K5" s="128">
        <f t="shared" ref="K5:K7" si="1">I5-C5</f>
        <v>595583.15</v>
      </c>
      <c r="L5" s="128">
        <v>75943</v>
      </c>
      <c r="M5" s="81" t="s">
        <v>40</v>
      </c>
      <c r="N5" s="186" t="s">
        <v>41</v>
      </c>
      <c r="O5" s="82">
        <v>643048.95</v>
      </c>
      <c r="P5" s="83">
        <f t="shared" ref="P5:P7" si="2">M5-A5</f>
        <v>-22</v>
      </c>
      <c r="Q5" s="128">
        <f t="shared" ref="Q5:Q7" si="3">O5-C5</f>
        <v>642410.95</v>
      </c>
      <c r="S5" s="80">
        <v>717759</v>
      </c>
      <c r="U5" s="129" t="s">
        <v>40</v>
      </c>
      <c r="V5" s="187" t="s">
        <v>41</v>
      </c>
      <c r="W5" s="131">
        <v>659380.53</v>
      </c>
      <c r="X5" s="80">
        <f t="shared" ref="X5:X10" si="4">C5-W5</f>
        <v>-658742.53</v>
      </c>
      <c r="Y5" s="80">
        <f t="shared" ref="Y5:Y10" si="5">U5-A5</f>
        <v>-22</v>
      </c>
    </row>
    <row r="6" s="192" customFormat="1" ht="45.75" customHeight="1" spans="1:25">
      <c r="A6" s="199" t="s">
        <v>493</v>
      </c>
      <c r="B6" s="200" t="s">
        <v>487</v>
      </c>
      <c r="C6" s="198">
        <v>638</v>
      </c>
      <c r="D6" s="201"/>
      <c r="E6" s="192">
        <v>7616.62</v>
      </c>
      <c r="G6" s="202" t="s">
        <v>66</v>
      </c>
      <c r="H6" s="202" t="s">
        <v>494</v>
      </c>
      <c r="I6" s="202">
        <v>7616.62</v>
      </c>
      <c r="J6" s="192">
        <f t="shared" si="0"/>
        <v>-2200</v>
      </c>
      <c r="K6" s="192">
        <f t="shared" si="1"/>
        <v>6978.62</v>
      </c>
      <c r="M6" s="202" t="s">
        <v>66</v>
      </c>
      <c r="N6" s="202" t="s">
        <v>494</v>
      </c>
      <c r="O6" s="202">
        <v>7749.58</v>
      </c>
      <c r="P6" s="192">
        <f t="shared" si="2"/>
        <v>-2200</v>
      </c>
      <c r="Q6" s="192">
        <f t="shared" si="3"/>
        <v>7111.58</v>
      </c>
      <c r="U6" s="203" t="s">
        <v>66</v>
      </c>
      <c r="V6" s="203" t="s">
        <v>494</v>
      </c>
      <c r="W6" s="203">
        <v>8475.47</v>
      </c>
      <c r="X6" s="192">
        <f t="shared" si="4"/>
        <v>-7837.47</v>
      </c>
      <c r="Y6" s="192">
        <f t="shared" si="5"/>
        <v>-2200</v>
      </c>
    </row>
    <row r="7" s="193" customFormat="1" ht="45.75" customHeight="1" spans="1:25">
      <c r="A7" s="204" t="s">
        <v>416</v>
      </c>
      <c r="B7" s="205"/>
      <c r="C7" s="206">
        <v>638</v>
      </c>
      <c r="D7" s="207"/>
      <c r="E7" s="193">
        <v>3922.87</v>
      </c>
      <c r="G7" s="208" t="s">
        <v>70</v>
      </c>
      <c r="H7" s="208" t="s">
        <v>495</v>
      </c>
      <c r="I7" s="208">
        <v>3922.87</v>
      </c>
      <c r="J7" s="193" t="e">
        <f t="shared" si="0"/>
        <v>#VALUE!</v>
      </c>
      <c r="K7" s="193">
        <f t="shared" si="1"/>
        <v>3284.87</v>
      </c>
      <c r="L7" s="193">
        <v>750</v>
      </c>
      <c r="M7" s="208" t="s">
        <v>70</v>
      </c>
      <c r="N7" s="208" t="s">
        <v>495</v>
      </c>
      <c r="O7" s="208">
        <v>4041.81</v>
      </c>
      <c r="P7" s="193" t="e">
        <f t="shared" si="2"/>
        <v>#VALUE!</v>
      </c>
      <c r="Q7" s="193">
        <f t="shared" si="3"/>
        <v>3403.81</v>
      </c>
      <c r="U7" s="209" t="s">
        <v>70</v>
      </c>
      <c r="V7" s="209" t="s">
        <v>495</v>
      </c>
      <c r="W7" s="209">
        <v>4680.94</v>
      </c>
      <c r="X7" s="193">
        <f t="shared" si="4"/>
        <v>-4042.94</v>
      </c>
      <c r="Y7" s="193" t="e">
        <f t="shared" si="5"/>
        <v>#VALUE!</v>
      </c>
    </row>
    <row r="8" ht="19.9" customHeight="1" spans="1:25">
      <c r="A8" s="210"/>
      <c r="B8" s="136"/>
      <c r="Q8" s="128"/>
      <c r="U8" s="129" t="s">
        <v>76</v>
      </c>
      <c r="V8" s="130" t="s">
        <v>77</v>
      </c>
      <c r="W8" s="131">
        <v>19998</v>
      </c>
      <c r="X8" s="80">
        <f t="shared" si="4"/>
        <v>-19998</v>
      </c>
      <c r="Y8" s="80">
        <f t="shared" si="5"/>
        <v>232</v>
      </c>
    </row>
    <row r="9" ht="19.9" customHeight="1" spans="1:25">
      <c r="Q9" s="128"/>
      <c r="U9" s="129" t="s">
        <v>79</v>
      </c>
      <c r="V9" s="129" t="s">
        <v>80</v>
      </c>
      <c r="W9" s="131">
        <v>19998</v>
      </c>
      <c r="X9" s="80">
        <f t="shared" si="4"/>
        <v>-19998</v>
      </c>
      <c r="Y9" s="80">
        <f t="shared" si="5"/>
        <v>23203</v>
      </c>
    </row>
    <row r="10" ht="19.9" customHeight="1" spans="1:25">
      <c r="Q10" s="128"/>
      <c r="U10" s="129" t="s">
        <v>81</v>
      </c>
      <c r="V10" s="129" t="s">
        <v>82</v>
      </c>
      <c r="W10" s="131">
        <v>19998</v>
      </c>
      <c r="X10" s="80">
        <f t="shared" si="4"/>
        <v>-19998</v>
      </c>
      <c r="Y10" s="80">
        <f t="shared" si="5"/>
        <v>2320301</v>
      </c>
    </row>
    <row r="11" ht="19.9" customHeight="1" spans="1:25">
      <c r="Q11" s="128"/>
    </row>
    <row r="12" ht="19.9" customHeight="1" spans="1:25">
      <c r="Q12" s="128"/>
    </row>
    <row r="13" ht="19.9" customHeight="1" spans="1:25">
      <c r="Q13" s="128"/>
    </row>
    <row r="14" ht="19.9" customHeight="1" spans="1:25">
      <c r="Q14" s="128"/>
    </row>
    <row r="15" ht="19.9" customHeight="1" spans="1:25">
      <c r="Q15" s="128"/>
    </row>
    <row r="16" ht="19.9" customHeight="1" spans="1:25">
      <c r="Q16" s="128"/>
    </row>
    <row r="17" ht="19.9" customHeight="1" spans="17:17">
      <c r="Q17" s="128"/>
    </row>
    <row r="18" ht="19.9" customHeight="1" spans="17:17">
      <c r="Q18" s="128"/>
    </row>
    <row r="19" ht="19.9" customHeight="1" spans="17:17">
      <c r="Q19" s="128"/>
    </row>
    <row r="20" ht="19.9" customHeight="1" spans="17:17">
      <c r="Q20" s="128"/>
    </row>
    <row r="21" ht="19.9" customHeight="1" spans="17:17">
      <c r="Q21" s="128"/>
    </row>
    <row r="22" ht="19.9" customHeight="1" spans="17:17">
      <c r="Q22" s="128"/>
    </row>
    <row r="23" ht="19.9" customHeight="1" spans="17:17">
      <c r="Q23" s="128"/>
    </row>
  </sheetData>
  <mergeCells count="2">
    <mergeCell ref="A2:C2"/>
    <mergeCell ref="A8:B8"/>
  </mergeCells>
  <printOptions horizontalCentered="1"/>
  <pageMargins left="0.747222222222222" right="0.747222222222222" top="0.983333333333333" bottom="0.983333333333333" header="0.511805555555556" footer="0.511805555555556"/>
  <pageSetup paperSize="9" scale="95"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24"/>
  <sheetViews>
    <sheetView workbookViewId="0">
      <selection activeCell="C11" sqref="C11"/>
    </sheetView>
  </sheetViews>
  <sheetFormatPr defaultColWidth="7" defaultRowHeight="15"/>
  <cols>
    <col min="1" max="2" width="37" style="78" customWidth="1"/>
    <col min="3" max="3" width="10.375" style="75" hidden="1" customWidth="1"/>
    <col min="4" max="4" width="9.625" style="80" hidden="1" customWidth="1"/>
    <col min="5" max="5" width="8.125" style="80" hidden="1" customWidth="1"/>
    <col min="6" max="6" width="9.625" style="81" hidden="1" customWidth="1"/>
    <col min="7" max="7" width="17.5" style="81" hidden="1" customWidth="1"/>
    <col min="8" max="8" width="12.5" style="82" hidden="1" customWidth="1"/>
    <col min="9" max="9" width="7" style="83" hidden="1"/>
    <col min="10" max="11" width="7" style="80" hidden="1"/>
    <col min="12" max="12" width="13.875" style="80" hidden="1" customWidth="1"/>
    <col min="13" max="13" width="7.875" style="80" hidden="1" customWidth="1"/>
    <col min="14" max="14" width="9.5" style="80" hidden="1" customWidth="1"/>
    <col min="15" max="15" width="6.875" style="80" hidden="1" customWidth="1"/>
    <col min="16" max="16" width="9" style="80" hidden="1" customWidth="1"/>
    <col min="17" max="17" width="5.875" style="80" hidden="1" customWidth="1"/>
    <col min="18" max="18" width="5.25" style="80" hidden="1" customWidth="1"/>
    <col min="19" max="19" width="6.5" style="80" hidden="1" customWidth="1"/>
    <col min="20" max="21" width="7" style="80" hidden="1"/>
    <col min="22" max="22" width="10.625" style="80" hidden="1" customWidth="1"/>
    <col min="23" max="23" width="10.5" style="80" hidden="1" customWidth="1"/>
    <col min="24" max="24" width="7" style="80" hidden="1"/>
    <col min="25" max="16384" width="7" style="80"/>
  </cols>
  <sheetData>
    <row r="1" ht="21.75" customHeight="1" spans="1:24">
      <c r="A1" s="84" t="s">
        <v>496</v>
      </c>
      <c r="B1" s="176"/>
    </row>
    <row r="2" ht="51.75" customHeight="1" spans="1:24">
      <c r="A2" s="177" t="s">
        <v>497</v>
      </c>
      <c r="B2" s="178"/>
      <c r="F2" s="80"/>
      <c r="G2" s="80"/>
      <c r="H2" s="80"/>
    </row>
    <row r="3" spans="1:24">
      <c r="B3" s="164" t="s">
        <v>2</v>
      </c>
      <c r="D3" s="80">
        <v>12.11</v>
      </c>
      <c r="F3" s="80">
        <v>12.22</v>
      </c>
      <c r="G3" s="80"/>
      <c r="H3" s="80"/>
      <c r="L3" s="80">
        <v>1.2</v>
      </c>
    </row>
    <row r="4" s="175" customFormat="1" ht="39.95" customHeight="1" spans="1:24">
      <c r="A4" s="89" t="s">
        <v>413</v>
      </c>
      <c r="B4" s="89" t="s">
        <v>4</v>
      </c>
      <c r="C4" s="179"/>
      <c r="F4" s="180" t="s">
        <v>36</v>
      </c>
      <c r="G4" s="180" t="s">
        <v>37</v>
      </c>
      <c r="H4" s="180" t="s">
        <v>38</v>
      </c>
      <c r="I4" s="181"/>
      <c r="L4" s="180" t="s">
        <v>36</v>
      </c>
      <c r="M4" s="182" t="s">
        <v>37</v>
      </c>
      <c r="N4" s="180" t="s">
        <v>38</v>
      </c>
    </row>
    <row r="5" ht="39.95" customHeight="1" spans="1:24">
      <c r="A5" s="183"/>
      <c r="B5" s="184"/>
      <c r="C5" s="97">
        <v>105429</v>
      </c>
      <c r="D5" s="185">
        <v>595734.14</v>
      </c>
      <c r="E5" s="80">
        <f>104401+13602</f>
        <v>118003</v>
      </c>
      <c r="F5" s="81" t="s">
        <v>40</v>
      </c>
      <c r="G5" s="186" t="s">
        <v>41</v>
      </c>
      <c r="H5" s="82">
        <v>596221.15</v>
      </c>
      <c r="I5" s="83">
        <f>F5-A5</f>
        <v>201</v>
      </c>
      <c r="J5" s="128" t="e">
        <f>H5-#REF!</f>
        <v>#REF!</v>
      </c>
      <c r="K5" s="128">
        <v>75943</v>
      </c>
      <c r="L5" s="81" t="s">
        <v>40</v>
      </c>
      <c r="M5" s="186" t="s">
        <v>41</v>
      </c>
      <c r="N5" s="82">
        <v>643048.95</v>
      </c>
      <c r="O5" s="83">
        <f>L5-A5</f>
        <v>201</v>
      </c>
      <c r="P5" s="128" t="e">
        <f>N5-#REF!</f>
        <v>#REF!</v>
      </c>
      <c r="R5" s="80">
        <v>717759</v>
      </c>
      <c r="T5" s="129" t="s">
        <v>40</v>
      </c>
      <c r="U5" s="187" t="s">
        <v>41</v>
      </c>
      <c r="V5" s="131">
        <v>659380.53</v>
      </c>
      <c r="W5" s="80" t="e">
        <f>#REF!-V5</f>
        <v>#REF!</v>
      </c>
      <c r="X5" s="80">
        <f t="shared" ref="X5:X11" si="0">T5-A5</f>
        <v>201</v>
      </c>
    </row>
    <row r="6" ht="39.95" customHeight="1" spans="1:24">
      <c r="A6" s="183"/>
      <c r="B6" s="184"/>
      <c r="C6" s="97"/>
      <c r="D6" s="185"/>
      <c r="J6" s="128"/>
      <c r="K6" s="128"/>
      <c r="L6" s="81"/>
      <c r="M6" s="81"/>
      <c r="N6" s="82"/>
      <c r="O6" s="83"/>
      <c r="P6" s="128"/>
      <c r="T6" s="129"/>
      <c r="U6" s="129"/>
      <c r="V6" s="131"/>
    </row>
    <row r="7" ht="39.95" customHeight="1" spans="1:24">
      <c r="A7" s="183"/>
      <c r="B7" s="184"/>
      <c r="C7" s="97"/>
      <c r="D7" s="185"/>
      <c r="J7" s="128"/>
      <c r="K7" s="128"/>
      <c r="L7" s="81"/>
      <c r="M7" s="81"/>
      <c r="N7" s="82"/>
      <c r="O7" s="83"/>
      <c r="P7" s="128"/>
      <c r="T7" s="129"/>
      <c r="U7" s="129"/>
      <c r="V7" s="131"/>
    </row>
    <row r="8" ht="39.95" customHeight="1" spans="1:24">
      <c r="A8" s="188" t="s">
        <v>421</v>
      </c>
      <c r="B8" s="184"/>
      <c r="F8" s="189" t="str">
        <f t="shared" ref="F8:H8" si="1">""</f>
        <v/>
      </c>
      <c r="G8" s="189" t="str">
        <f t="shared" si="1"/>
        <v/>
      </c>
      <c r="H8" s="189" t="str">
        <f t="shared" si="1"/>
        <v/>
      </c>
      <c r="L8" s="189" t="str">
        <f t="shared" ref="L8:N8" si="2">""</f>
        <v/>
      </c>
      <c r="M8" s="190" t="str">
        <f t="shared" si="2"/>
        <v/>
      </c>
      <c r="N8" s="189" t="str">
        <f t="shared" si="2"/>
        <v/>
      </c>
      <c r="V8" s="191" t="e">
        <f>V9+#REF!+#REF!+#REF!+#REF!+#REF!+#REF!+#REF!+#REF!+#REF!+#REF!+#REF!+#REF!+#REF!+#REF!+#REF!+#REF!+#REF!+#REF!+#REF!+#REF!</f>
        <v>#REF!</v>
      </c>
      <c r="W8" s="191" t="e">
        <f>W9+#REF!+#REF!+#REF!+#REF!+#REF!+#REF!+#REF!+#REF!+#REF!+#REF!+#REF!+#REF!+#REF!+#REF!+#REF!+#REF!+#REF!+#REF!+#REF!+#REF!</f>
        <v>#REF!</v>
      </c>
    </row>
    <row r="9" ht="32" customHeight="1" spans="1:24">
      <c r="A9" s="174" t="s">
        <v>498</v>
      </c>
      <c r="B9" s="174"/>
      <c r="P9" s="128"/>
      <c r="T9" s="129" t="s">
        <v>76</v>
      </c>
      <c r="U9" s="130" t="s">
        <v>77</v>
      </c>
      <c r="V9" s="131">
        <v>19998</v>
      </c>
      <c r="W9" s="80" t="e">
        <f>#REF!-V9</f>
        <v>#REF!</v>
      </c>
      <c r="X9" s="80" t="e">
        <f t="shared" si="0"/>
        <v>#VALUE!</v>
      </c>
    </row>
    <row r="10" ht="19.9" customHeight="1" spans="1:24">
      <c r="P10" s="128"/>
      <c r="T10" s="129" t="s">
        <v>79</v>
      </c>
      <c r="U10" s="129" t="s">
        <v>80</v>
      </c>
      <c r="V10" s="131">
        <v>19998</v>
      </c>
      <c r="W10" s="80" t="e">
        <f>#REF!-V10</f>
        <v>#REF!</v>
      </c>
      <c r="X10" s="80">
        <f t="shared" si="0"/>
        <v>23203</v>
      </c>
    </row>
    <row r="11" ht="19.9" customHeight="1" spans="1:24">
      <c r="P11" s="128"/>
      <c r="T11" s="129" t="s">
        <v>81</v>
      </c>
      <c r="U11" s="129" t="s">
        <v>82</v>
      </c>
      <c r="V11" s="131">
        <v>19998</v>
      </c>
      <c r="W11" s="80" t="e">
        <f>#REF!-V11</f>
        <v>#REF!</v>
      </c>
      <c r="X11" s="80">
        <f t="shared" si="0"/>
        <v>2320301</v>
      </c>
    </row>
    <row r="12" ht="19.9" customHeight="1" spans="1:24">
      <c r="P12" s="128"/>
    </row>
    <row r="13" s="80" customFormat="1" ht="19.9" customHeight="1" spans="1:24">
      <c r="P13" s="128"/>
    </row>
    <row r="14" s="80" customFormat="1" ht="19.9" customHeight="1" spans="1:24">
      <c r="P14" s="128"/>
    </row>
    <row r="15" s="80" customFormat="1" ht="19.9" customHeight="1" spans="1:24">
      <c r="P15" s="128"/>
    </row>
    <row r="16" s="80" customFormat="1" ht="19.9" customHeight="1" spans="1:24">
      <c r="P16" s="128"/>
    </row>
    <row r="17" s="80" customFormat="1" ht="19.9" customHeight="1" spans="16:16">
      <c r="P17" s="128"/>
    </row>
    <row r="18" s="80" customFormat="1" ht="19.9" customHeight="1" spans="16:16">
      <c r="P18" s="128"/>
    </row>
    <row r="19" s="80" customFormat="1" ht="19.9" customHeight="1" spans="16:16">
      <c r="P19" s="128"/>
    </row>
    <row r="20" s="80" customFormat="1" ht="19.9" customHeight="1" spans="16:16">
      <c r="P20" s="128"/>
    </row>
    <row r="21" s="80" customFormat="1" ht="19.9" customHeight="1" spans="16:16">
      <c r="P21" s="128"/>
    </row>
    <row r="22" s="80" customFormat="1" ht="19.9" customHeight="1" spans="16:16">
      <c r="P22" s="128"/>
    </row>
    <row r="23" s="80" customFormat="1" ht="19.9" customHeight="1" spans="16:16">
      <c r="P23" s="128"/>
    </row>
    <row r="24" s="80" customFormat="1" ht="19.9" customHeight="1" spans="16:16">
      <c r="P24" s="128"/>
    </row>
  </sheetData>
  <mergeCells count="2">
    <mergeCell ref="A2:B2"/>
    <mergeCell ref="A9:B9"/>
  </mergeCells>
  <printOptions horizontalCentered="1"/>
  <pageMargins left="0.707638888888889" right="0.707638888888889" top="0.747222222222222" bottom="0.747222222222222" header="0.313888888888889" footer="0.313888888888889"/>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
  <sheetViews>
    <sheetView workbookViewId="0">
      <selection activeCell="C11" sqref="C11"/>
    </sheetView>
  </sheetViews>
  <sheetFormatPr defaultColWidth="7.875" defaultRowHeight="15.75" outlineLevelCol="4"/>
  <cols>
    <col min="1" max="2" width="37.625" style="158" customWidth="1"/>
    <col min="3" max="3" width="8" style="158" customWidth="1"/>
    <col min="4" max="4" width="7.875" style="158"/>
    <col min="5" max="5" width="8.5" style="158" hidden="1" customWidth="1"/>
    <col min="6" max="6" width="7.875" style="158" hidden="1"/>
    <col min="7" max="254" width="7.875" style="158"/>
    <col min="255" max="255" width="35.75" style="158" customWidth="1"/>
    <col min="256" max="256" width="7.875" style="158" hidden="1"/>
    <col min="257" max="258" width="12" style="158" customWidth="1"/>
    <col min="259" max="259" width="8" style="158" customWidth="1"/>
    <col min="260" max="260" width="7.875" style="158"/>
    <col min="261" max="262" width="7.875" style="158" hidden="1"/>
    <col min="263" max="510" width="7.875" style="158"/>
    <col min="511" max="511" width="35.75" style="158" customWidth="1"/>
    <col min="512" max="512" width="7.875" style="158" hidden="1"/>
    <col min="513" max="514" width="12" style="158" customWidth="1"/>
    <col min="515" max="515" width="8" style="158" customWidth="1"/>
    <col min="516" max="516" width="7.875" style="158"/>
    <col min="517" max="518" width="7.875" style="158" hidden="1"/>
    <col min="519" max="766" width="7.875" style="158"/>
    <col min="767" max="767" width="35.75" style="158" customWidth="1"/>
    <col min="768" max="768" width="7.875" style="158" hidden="1"/>
    <col min="769" max="770" width="12" style="158" customWidth="1"/>
    <col min="771" max="771" width="8" style="158" customWidth="1"/>
    <col min="772" max="772" width="7.875" style="158"/>
    <col min="773" max="774" width="7.875" style="158" hidden="1"/>
    <col min="775" max="1022" width="7.875" style="158"/>
    <col min="1023" max="1023" width="35.75" style="158" customWidth="1"/>
    <col min="1024" max="1024" width="7.875" style="158" hidden="1"/>
    <col min="1025" max="1026" width="12" style="158" customWidth="1"/>
    <col min="1027" max="1027" width="8" style="158" customWidth="1"/>
    <col min="1028" max="1028" width="7.875" style="158"/>
    <col min="1029" max="1030" width="7.875" style="158" hidden="1"/>
    <col min="1031" max="1278" width="7.875" style="158"/>
    <col min="1279" max="1279" width="35.75" style="158" customWidth="1"/>
    <col min="1280" max="1280" width="7.875" style="158" hidden="1"/>
    <col min="1281" max="1282" width="12" style="158" customWidth="1"/>
    <col min="1283" max="1283" width="8" style="158" customWidth="1"/>
    <col min="1284" max="1284" width="7.875" style="158"/>
    <col min="1285" max="1286" width="7.875" style="158" hidden="1"/>
    <col min="1287" max="1534" width="7.875" style="158"/>
    <col min="1535" max="1535" width="35.75" style="158" customWidth="1"/>
    <col min="1536" max="1536" width="7.875" style="158" hidden="1"/>
    <col min="1537" max="1538" width="12" style="158" customWidth="1"/>
    <col min="1539" max="1539" width="8" style="158" customWidth="1"/>
    <col min="1540" max="1540" width="7.875" style="158"/>
    <col min="1541" max="1542" width="7.875" style="158" hidden="1"/>
    <col min="1543" max="1790" width="7.875" style="158"/>
    <col min="1791" max="1791" width="35.75" style="158" customWidth="1"/>
    <col min="1792" max="1792" width="7.875" style="158" hidden="1"/>
    <col min="1793" max="1794" width="12" style="158" customWidth="1"/>
    <col min="1795" max="1795" width="8" style="158" customWidth="1"/>
    <col min="1796" max="1796" width="7.875" style="158"/>
    <col min="1797" max="1798" width="7.875" style="158" hidden="1"/>
    <col min="1799" max="2046" width="7.875" style="158"/>
    <col min="2047" max="2047" width="35.75" style="158" customWidth="1"/>
    <col min="2048" max="2048" width="7.875" style="158" hidden="1"/>
    <col min="2049" max="2050" width="12" style="158" customWidth="1"/>
    <col min="2051" max="2051" width="8" style="158" customWidth="1"/>
    <col min="2052" max="2052" width="7.875" style="158"/>
    <col min="2053" max="2054" width="7.875" style="158" hidden="1"/>
    <col min="2055" max="2302" width="7.875" style="158"/>
    <col min="2303" max="2303" width="35.75" style="158" customWidth="1"/>
    <col min="2304" max="2304" width="7.875" style="158" hidden="1"/>
    <col min="2305" max="2306" width="12" style="158" customWidth="1"/>
    <col min="2307" max="2307" width="8" style="158" customWidth="1"/>
    <col min="2308" max="2308" width="7.875" style="158"/>
    <col min="2309" max="2310" width="7.875" style="158" hidden="1"/>
    <col min="2311" max="2558" width="7.875" style="158"/>
    <col min="2559" max="2559" width="35.75" style="158" customWidth="1"/>
    <col min="2560" max="2560" width="7.875" style="158" hidden="1"/>
    <col min="2561" max="2562" width="12" style="158" customWidth="1"/>
    <col min="2563" max="2563" width="8" style="158" customWidth="1"/>
    <col min="2564" max="2564" width="7.875" style="158"/>
    <col min="2565" max="2566" width="7.875" style="158" hidden="1"/>
    <col min="2567" max="2814" width="7.875" style="158"/>
    <col min="2815" max="2815" width="35.75" style="158" customWidth="1"/>
    <col min="2816" max="2816" width="7.875" style="158" hidden="1"/>
    <col min="2817" max="2818" width="12" style="158" customWidth="1"/>
    <col min="2819" max="2819" width="8" style="158" customWidth="1"/>
    <col min="2820" max="2820" width="7.875" style="158"/>
    <col min="2821" max="2822" width="7.875" style="158" hidden="1"/>
    <col min="2823" max="3070" width="7.875" style="158"/>
    <col min="3071" max="3071" width="35.75" style="158" customWidth="1"/>
    <col min="3072" max="3072" width="7.875" style="158" hidden="1"/>
    <col min="3073" max="3074" width="12" style="158" customWidth="1"/>
    <col min="3075" max="3075" width="8" style="158" customWidth="1"/>
    <col min="3076" max="3076" width="7.875" style="158"/>
    <col min="3077" max="3078" width="7.875" style="158" hidden="1"/>
    <col min="3079" max="3326" width="7.875" style="158"/>
    <col min="3327" max="3327" width="35.75" style="158" customWidth="1"/>
    <col min="3328" max="3328" width="7.875" style="158" hidden="1"/>
    <col min="3329" max="3330" width="12" style="158" customWidth="1"/>
    <col min="3331" max="3331" width="8" style="158" customWidth="1"/>
    <col min="3332" max="3332" width="7.875" style="158"/>
    <col min="3333" max="3334" width="7.875" style="158" hidden="1"/>
    <col min="3335" max="3582" width="7.875" style="158"/>
    <col min="3583" max="3583" width="35.75" style="158" customWidth="1"/>
    <col min="3584" max="3584" width="7.875" style="158" hidden="1"/>
    <col min="3585" max="3586" width="12" style="158" customWidth="1"/>
    <col min="3587" max="3587" width="8" style="158" customWidth="1"/>
    <col min="3588" max="3588" width="7.875" style="158"/>
    <col min="3589" max="3590" width="7.875" style="158" hidden="1"/>
    <col min="3591" max="3838" width="7.875" style="158"/>
    <col min="3839" max="3839" width="35.75" style="158" customWidth="1"/>
    <col min="3840" max="3840" width="7.875" style="158" hidden="1"/>
    <col min="3841" max="3842" width="12" style="158" customWidth="1"/>
    <col min="3843" max="3843" width="8" style="158" customWidth="1"/>
    <col min="3844" max="3844" width="7.875" style="158"/>
    <col min="3845" max="3846" width="7.875" style="158" hidden="1"/>
    <col min="3847" max="4094" width="7.875" style="158"/>
    <col min="4095" max="4095" width="35.75" style="158" customWidth="1"/>
    <col min="4096" max="4096" width="7.875" style="158" hidden="1"/>
    <col min="4097" max="4098" width="12" style="158" customWidth="1"/>
    <col min="4099" max="4099" width="8" style="158" customWidth="1"/>
    <col min="4100" max="4100" width="7.875" style="158"/>
    <col min="4101" max="4102" width="7.875" style="158" hidden="1"/>
    <col min="4103" max="4350" width="7.875" style="158"/>
    <col min="4351" max="4351" width="35.75" style="158" customWidth="1"/>
    <col min="4352" max="4352" width="7.875" style="158" hidden="1"/>
    <col min="4353" max="4354" width="12" style="158" customWidth="1"/>
    <col min="4355" max="4355" width="8" style="158" customWidth="1"/>
    <col min="4356" max="4356" width="7.875" style="158"/>
    <col min="4357" max="4358" width="7.875" style="158" hidden="1"/>
    <col min="4359" max="4606" width="7.875" style="158"/>
    <col min="4607" max="4607" width="35.75" style="158" customWidth="1"/>
    <col min="4608" max="4608" width="7.875" style="158" hidden="1"/>
    <col min="4609" max="4610" width="12" style="158" customWidth="1"/>
    <col min="4611" max="4611" width="8" style="158" customWidth="1"/>
    <col min="4612" max="4612" width="7.875" style="158"/>
    <col min="4613" max="4614" width="7.875" style="158" hidden="1"/>
    <col min="4615" max="4862" width="7.875" style="158"/>
    <col min="4863" max="4863" width="35.75" style="158" customWidth="1"/>
    <col min="4864" max="4864" width="7.875" style="158" hidden="1"/>
    <col min="4865" max="4866" width="12" style="158" customWidth="1"/>
    <col min="4867" max="4867" width="8" style="158" customWidth="1"/>
    <col min="4868" max="4868" width="7.875" style="158"/>
    <col min="4869" max="4870" width="7.875" style="158" hidden="1"/>
    <col min="4871" max="5118" width="7.875" style="158"/>
    <col min="5119" max="5119" width="35.75" style="158" customWidth="1"/>
    <col min="5120" max="5120" width="7.875" style="158" hidden="1"/>
    <col min="5121" max="5122" width="12" style="158" customWidth="1"/>
    <col min="5123" max="5123" width="8" style="158" customWidth="1"/>
    <col min="5124" max="5124" width="7.875" style="158"/>
    <col min="5125" max="5126" width="7.875" style="158" hidden="1"/>
    <col min="5127" max="5374" width="7.875" style="158"/>
    <col min="5375" max="5375" width="35.75" style="158" customWidth="1"/>
    <col min="5376" max="5376" width="7.875" style="158" hidden="1"/>
    <col min="5377" max="5378" width="12" style="158" customWidth="1"/>
    <col min="5379" max="5379" width="8" style="158" customWidth="1"/>
    <col min="5380" max="5380" width="7.875" style="158"/>
    <col min="5381" max="5382" width="7.875" style="158" hidden="1"/>
    <col min="5383" max="5630" width="7.875" style="158"/>
    <col min="5631" max="5631" width="35.75" style="158" customWidth="1"/>
    <col min="5632" max="5632" width="7.875" style="158" hidden="1"/>
    <col min="5633" max="5634" width="12" style="158" customWidth="1"/>
    <col min="5635" max="5635" width="8" style="158" customWidth="1"/>
    <col min="5636" max="5636" width="7.875" style="158"/>
    <col min="5637" max="5638" width="7.875" style="158" hidden="1"/>
    <col min="5639" max="5886" width="7.875" style="158"/>
    <col min="5887" max="5887" width="35.75" style="158" customWidth="1"/>
    <col min="5888" max="5888" width="7.875" style="158" hidden="1"/>
    <col min="5889" max="5890" width="12" style="158" customWidth="1"/>
    <col min="5891" max="5891" width="8" style="158" customWidth="1"/>
    <col min="5892" max="5892" width="7.875" style="158"/>
    <col min="5893" max="5894" width="7.875" style="158" hidden="1"/>
    <col min="5895" max="6142" width="7.875" style="158"/>
    <col min="6143" max="6143" width="35.75" style="158" customWidth="1"/>
    <col min="6144" max="6144" width="7.875" style="158" hidden="1"/>
    <col min="6145" max="6146" width="12" style="158" customWidth="1"/>
    <col min="6147" max="6147" width="8" style="158" customWidth="1"/>
    <col min="6148" max="6148" width="7.875" style="158"/>
    <col min="6149" max="6150" width="7.875" style="158" hidden="1"/>
    <col min="6151" max="6398" width="7.875" style="158"/>
    <col min="6399" max="6399" width="35.75" style="158" customWidth="1"/>
    <col min="6400" max="6400" width="7.875" style="158" hidden="1"/>
    <col min="6401" max="6402" width="12" style="158" customWidth="1"/>
    <col min="6403" max="6403" width="8" style="158" customWidth="1"/>
    <col min="6404" max="6404" width="7.875" style="158"/>
    <col min="6405" max="6406" width="7.875" style="158" hidden="1"/>
    <col min="6407" max="6654" width="7.875" style="158"/>
    <col min="6655" max="6655" width="35.75" style="158" customWidth="1"/>
    <col min="6656" max="6656" width="7.875" style="158" hidden="1"/>
    <col min="6657" max="6658" width="12" style="158" customWidth="1"/>
    <col min="6659" max="6659" width="8" style="158" customWidth="1"/>
    <col min="6660" max="6660" width="7.875" style="158"/>
    <col min="6661" max="6662" width="7.875" style="158" hidden="1"/>
    <col min="6663" max="6910" width="7.875" style="158"/>
    <col min="6911" max="6911" width="35.75" style="158" customWidth="1"/>
    <col min="6912" max="6912" width="7.875" style="158" hidden="1"/>
    <col min="6913" max="6914" width="12" style="158" customWidth="1"/>
    <col min="6915" max="6915" width="8" style="158" customWidth="1"/>
    <col min="6916" max="6916" width="7.875" style="158"/>
    <col min="6917" max="6918" width="7.875" style="158" hidden="1"/>
    <col min="6919" max="7166" width="7.875" style="158"/>
    <col min="7167" max="7167" width="35.75" style="158" customWidth="1"/>
    <col min="7168" max="7168" width="7.875" style="158" hidden="1"/>
    <col min="7169" max="7170" width="12" style="158" customWidth="1"/>
    <col min="7171" max="7171" width="8" style="158" customWidth="1"/>
    <col min="7172" max="7172" width="7.875" style="158"/>
    <col min="7173" max="7174" width="7.875" style="158" hidden="1"/>
    <col min="7175" max="7422" width="7.875" style="158"/>
    <col min="7423" max="7423" width="35.75" style="158" customWidth="1"/>
    <col min="7424" max="7424" width="7.875" style="158" hidden="1"/>
    <col min="7425" max="7426" width="12" style="158" customWidth="1"/>
    <col min="7427" max="7427" width="8" style="158" customWidth="1"/>
    <col min="7428" max="7428" width="7.875" style="158"/>
    <col min="7429" max="7430" width="7.875" style="158" hidden="1"/>
    <col min="7431" max="7678" width="7.875" style="158"/>
    <col min="7679" max="7679" width="35.75" style="158" customWidth="1"/>
    <col min="7680" max="7680" width="7.875" style="158" hidden="1"/>
    <col min="7681" max="7682" width="12" style="158" customWidth="1"/>
    <col min="7683" max="7683" width="8" style="158" customWidth="1"/>
    <col min="7684" max="7684" width="7.875" style="158"/>
    <col min="7685" max="7686" width="7.875" style="158" hidden="1"/>
    <col min="7687" max="7934" width="7.875" style="158"/>
    <col min="7935" max="7935" width="35.75" style="158" customWidth="1"/>
    <col min="7936" max="7936" width="7.875" style="158" hidden="1"/>
    <col min="7937" max="7938" width="12" style="158" customWidth="1"/>
    <col min="7939" max="7939" width="8" style="158" customWidth="1"/>
    <col min="7940" max="7940" width="7.875" style="158"/>
    <col min="7941" max="7942" width="7.875" style="158" hidden="1"/>
    <col min="7943" max="8190" width="7.875" style="158"/>
    <col min="8191" max="8191" width="35.75" style="158" customWidth="1"/>
    <col min="8192" max="8192" width="7.875" style="158" hidden="1"/>
    <col min="8193" max="8194" width="12" style="158" customWidth="1"/>
    <col min="8195" max="8195" width="8" style="158" customWidth="1"/>
    <col min="8196" max="8196" width="7.875" style="158"/>
    <col min="8197" max="8198" width="7.875" style="158" hidden="1"/>
    <col min="8199" max="8446" width="7.875" style="158"/>
    <col min="8447" max="8447" width="35.75" style="158" customWidth="1"/>
    <col min="8448" max="8448" width="7.875" style="158" hidden="1"/>
    <col min="8449" max="8450" width="12" style="158" customWidth="1"/>
    <col min="8451" max="8451" width="8" style="158" customWidth="1"/>
    <col min="8452" max="8452" width="7.875" style="158"/>
    <col min="8453" max="8454" width="7.875" style="158" hidden="1"/>
    <col min="8455" max="8702" width="7.875" style="158"/>
    <col min="8703" max="8703" width="35.75" style="158" customWidth="1"/>
    <col min="8704" max="8704" width="7.875" style="158" hidden="1"/>
    <col min="8705" max="8706" width="12" style="158" customWidth="1"/>
    <col min="8707" max="8707" width="8" style="158" customWidth="1"/>
    <col min="8708" max="8708" width="7.875" style="158"/>
    <col min="8709" max="8710" width="7.875" style="158" hidden="1"/>
    <col min="8711" max="8958" width="7.875" style="158"/>
    <col min="8959" max="8959" width="35.75" style="158" customWidth="1"/>
    <col min="8960" max="8960" width="7.875" style="158" hidden="1"/>
    <col min="8961" max="8962" width="12" style="158" customWidth="1"/>
    <col min="8963" max="8963" width="8" style="158" customWidth="1"/>
    <col min="8964" max="8964" width="7.875" style="158"/>
    <col min="8965" max="8966" width="7.875" style="158" hidden="1"/>
    <col min="8967" max="9214" width="7.875" style="158"/>
    <col min="9215" max="9215" width="35.75" style="158" customWidth="1"/>
    <col min="9216" max="9216" width="7.875" style="158" hidden="1"/>
    <col min="9217" max="9218" width="12" style="158" customWidth="1"/>
    <col min="9219" max="9219" width="8" style="158" customWidth="1"/>
    <col min="9220" max="9220" width="7.875" style="158"/>
    <col min="9221" max="9222" width="7.875" style="158" hidden="1"/>
    <col min="9223" max="9470" width="7.875" style="158"/>
    <col min="9471" max="9471" width="35.75" style="158" customWidth="1"/>
    <col min="9472" max="9472" width="7.875" style="158" hidden="1"/>
    <col min="9473" max="9474" width="12" style="158" customWidth="1"/>
    <col min="9475" max="9475" width="8" style="158" customWidth="1"/>
    <col min="9476" max="9476" width="7.875" style="158"/>
    <col min="9477" max="9478" width="7.875" style="158" hidden="1"/>
    <col min="9479" max="9726" width="7.875" style="158"/>
    <col min="9727" max="9727" width="35.75" style="158" customWidth="1"/>
    <col min="9728" max="9728" width="7.875" style="158" hidden="1"/>
    <col min="9729" max="9730" width="12" style="158" customWidth="1"/>
    <col min="9731" max="9731" width="8" style="158" customWidth="1"/>
    <col min="9732" max="9732" width="7.875" style="158"/>
    <col min="9733" max="9734" width="7.875" style="158" hidden="1"/>
    <col min="9735" max="9982" width="7.875" style="158"/>
    <col min="9983" max="9983" width="35.75" style="158" customWidth="1"/>
    <col min="9984" max="9984" width="7.875" style="158" hidden="1"/>
    <col min="9985" max="9986" width="12" style="158" customWidth="1"/>
    <col min="9987" max="9987" width="8" style="158" customWidth="1"/>
    <col min="9988" max="9988" width="7.875" style="158"/>
    <col min="9989" max="9990" width="7.875" style="158" hidden="1"/>
    <col min="9991" max="10238" width="7.875" style="158"/>
    <col min="10239" max="10239" width="35.75" style="158" customWidth="1"/>
    <col min="10240" max="10240" width="7.875" style="158" hidden="1"/>
    <col min="10241" max="10242" width="12" style="158" customWidth="1"/>
    <col min="10243" max="10243" width="8" style="158" customWidth="1"/>
    <col min="10244" max="10244" width="7.875" style="158"/>
    <col min="10245" max="10246" width="7.875" style="158" hidden="1"/>
    <col min="10247" max="10494" width="7.875" style="158"/>
    <col min="10495" max="10495" width="35.75" style="158" customWidth="1"/>
    <col min="10496" max="10496" width="7.875" style="158" hidden="1"/>
    <col min="10497" max="10498" width="12" style="158" customWidth="1"/>
    <col min="10499" max="10499" width="8" style="158" customWidth="1"/>
    <col min="10500" max="10500" width="7.875" style="158"/>
    <col min="10501" max="10502" width="7.875" style="158" hidden="1"/>
    <col min="10503" max="10750" width="7.875" style="158"/>
    <col min="10751" max="10751" width="35.75" style="158" customWidth="1"/>
    <col min="10752" max="10752" width="7.875" style="158" hidden="1"/>
    <col min="10753" max="10754" width="12" style="158" customWidth="1"/>
    <col min="10755" max="10755" width="8" style="158" customWidth="1"/>
    <col min="10756" max="10756" width="7.875" style="158"/>
    <col min="10757" max="10758" width="7.875" style="158" hidden="1"/>
    <col min="10759" max="11006" width="7.875" style="158"/>
    <col min="11007" max="11007" width="35.75" style="158" customWidth="1"/>
    <col min="11008" max="11008" width="7.875" style="158" hidden="1"/>
    <col min="11009" max="11010" width="12" style="158" customWidth="1"/>
    <col min="11011" max="11011" width="8" style="158" customWidth="1"/>
    <col min="11012" max="11012" width="7.875" style="158"/>
    <col min="11013" max="11014" width="7.875" style="158" hidden="1"/>
    <col min="11015" max="11262" width="7.875" style="158"/>
    <col min="11263" max="11263" width="35.75" style="158" customWidth="1"/>
    <col min="11264" max="11264" width="7.875" style="158" hidden="1"/>
    <col min="11265" max="11266" width="12" style="158" customWidth="1"/>
    <col min="11267" max="11267" width="8" style="158" customWidth="1"/>
    <col min="11268" max="11268" width="7.875" style="158"/>
    <col min="11269" max="11270" width="7.875" style="158" hidden="1"/>
    <col min="11271" max="11518" width="7.875" style="158"/>
    <col min="11519" max="11519" width="35.75" style="158" customWidth="1"/>
    <col min="11520" max="11520" width="7.875" style="158" hidden="1"/>
    <col min="11521" max="11522" width="12" style="158" customWidth="1"/>
    <col min="11523" max="11523" width="8" style="158" customWidth="1"/>
    <col min="11524" max="11524" width="7.875" style="158"/>
    <col min="11525" max="11526" width="7.875" style="158" hidden="1"/>
    <col min="11527" max="11774" width="7.875" style="158"/>
    <col min="11775" max="11775" width="35.75" style="158" customWidth="1"/>
    <col min="11776" max="11776" width="7.875" style="158" hidden="1"/>
    <col min="11777" max="11778" width="12" style="158" customWidth="1"/>
    <col min="11779" max="11779" width="8" style="158" customWidth="1"/>
    <col min="11780" max="11780" width="7.875" style="158"/>
    <col min="11781" max="11782" width="7.875" style="158" hidden="1"/>
    <col min="11783" max="12030" width="7.875" style="158"/>
    <col min="12031" max="12031" width="35.75" style="158" customWidth="1"/>
    <col min="12032" max="12032" width="7.875" style="158" hidden="1"/>
    <col min="12033" max="12034" width="12" style="158" customWidth="1"/>
    <col min="12035" max="12035" width="8" style="158" customWidth="1"/>
    <col min="12036" max="12036" width="7.875" style="158"/>
    <col min="12037" max="12038" width="7.875" style="158" hidden="1"/>
    <col min="12039" max="12286" width="7.875" style="158"/>
    <col min="12287" max="12287" width="35.75" style="158" customWidth="1"/>
    <col min="12288" max="12288" width="7.875" style="158" hidden="1"/>
    <col min="12289" max="12290" width="12" style="158" customWidth="1"/>
    <col min="12291" max="12291" width="8" style="158" customWidth="1"/>
    <col min="12292" max="12292" width="7.875" style="158"/>
    <col min="12293" max="12294" width="7.875" style="158" hidden="1"/>
    <col min="12295" max="12542" width="7.875" style="158"/>
    <col min="12543" max="12543" width="35.75" style="158" customWidth="1"/>
    <col min="12544" max="12544" width="7.875" style="158" hidden="1"/>
    <col min="12545" max="12546" width="12" style="158" customWidth="1"/>
    <col min="12547" max="12547" width="8" style="158" customWidth="1"/>
    <col min="12548" max="12548" width="7.875" style="158"/>
    <col min="12549" max="12550" width="7.875" style="158" hidden="1"/>
    <col min="12551" max="12798" width="7.875" style="158"/>
    <col min="12799" max="12799" width="35.75" style="158" customWidth="1"/>
    <col min="12800" max="12800" width="7.875" style="158" hidden="1"/>
    <col min="12801" max="12802" width="12" style="158" customWidth="1"/>
    <col min="12803" max="12803" width="8" style="158" customWidth="1"/>
    <col min="12804" max="12804" width="7.875" style="158"/>
    <col min="12805" max="12806" width="7.875" style="158" hidden="1"/>
    <col min="12807" max="13054" width="7.875" style="158"/>
    <col min="13055" max="13055" width="35.75" style="158" customWidth="1"/>
    <col min="13056" max="13056" width="7.875" style="158" hidden="1"/>
    <col min="13057" max="13058" width="12" style="158" customWidth="1"/>
    <col min="13059" max="13059" width="8" style="158" customWidth="1"/>
    <col min="13060" max="13060" width="7.875" style="158"/>
    <col min="13061" max="13062" width="7.875" style="158" hidden="1"/>
    <col min="13063" max="13310" width="7.875" style="158"/>
    <col min="13311" max="13311" width="35.75" style="158" customWidth="1"/>
    <col min="13312" max="13312" width="7.875" style="158" hidden="1"/>
    <col min="13313" max="13314" width="12" style="158" customWidth="1"/>
    <col min="13315" max="13315" width="8" style="158" customWidth="1"/>
    <col min="13316" max="13316" width="7.875" style="158"/>
    <col min="13317" max="13318" width="7.875" style="158" hidden="1"/>
    <col min="13319" max="13566" width="7.875" style="158"/>
    <col min="13567" max="13567" width="35.75" style="158" customWidth="1"/>
    <col min="13568" max="13568" width="7.875" style="158" hidden="1"/>
    <col min="13569" max="13570" width="12" style="158" customWidth="1"/>
    <col min="13571" max="13571" width="8" style="158" customWidth="1"/>
    <col min="13572" max="13572" width="7.875" style="158"/>
    <col min="13573" max="13574" width="7.875" style="158" hidden="1"/>
    <col min="13575" max="13822" width="7.875" style="158"/>
    <col min="13823" max="13823" width="35.75" style="158" customWidth="1"/>
    <col min="13824" max="13824" width="7.875" style="158" hidden="1"/>
    <col min="13825" max="13826" width="12" style="158" customWidth="1"/>
    <col min="13827" max="13827" width="8" style="158" customWidth="1"/>
    <col min="13828" max="13828" width="7.875" style="158"/>
    <col min="13829" max="13830" width="7.875" style="158" hidden="1"/>
    <col min="13831" max="14078" width="7.875" style="158"/>
    <col min="14079" max="14079" width="35.75" style="158" customWidth="1"/>
    <col min="14080" max="14080" width="7.875" style="158" hidden="1"/>
    <col min="14081" max="14082" width="12" style="158" customWidth="1"/>
    <col min="14083" max="14083" width="8" style="158" customWidth="1"/>
    <col min="14084" max="14084" width="7.875" style="158"/>
    <col min="14085" max="14086" width="7.875" style="158" hidden="1"/>
    <col min="14087" max="14334" width="7.875" style="158"/>
    <col min="14335" max="14335" width="35.75" style="158" customWidth="1"/>
    <col min="14336" max="14336" width="7.875" style="158" hidden="1"/>
    <col min="14337" max="14338" width="12" style="158" customWidth="1"/>
    <col min="14339" max="14339" width="8" style="158" customWidth="1"/>
    <col min="14340" max="14340" width="7.875" style="158"/>
    <col min="14341" max="14342" width="7.875" style="158" hidden="1"/>
    <col min="14343" max="14590" width="7.875" style="158"/>
    <col min="14591" max="14591" width="35.75" style="158" customWidth="1"/>
    <col min="14592" max="14592" width="7.875" style="158" hidden="1"/>
    <col min="14593" max="14594" width="12" style="158" customWidth="1"/>
    <col min="14595" max="14595" width="8" style="158" customWidth="1"/>
    <col min="14596" max="14596" width="7.875" style="158"/>
    <col min="14597" max="14598" width="7.875" style="158" hidden="1"/>
    <col min="14599" max="14846" width="7.875" style="158"/>
    <col min="14847" max="14847" width="35.75" style="158" customWidth="1"/>
    <col min="14848" max="14848" width="7.875" style="158" hidden="1"/>
    <col min="14849" max="14850" width="12" style="158" customWidth="1"/>
    <col min="14851" max="14851" width="8" style="158" customWidth="1"/>
    <col min="14852" max="14852" width="7.875" style="158"/>
    <col min="14853" max="14854" width="7.875" style="158" hidden="1"/>
    <col min="14855" max="15102" width="7.875" style="158"/>
    <col min="15103" max="15103" width="35.75" style="158" customWidth="1"/>
    <col min="15104" max="15104" width="7.875" style="158" hidden="1"/>
    <col min="15105" max="15106" width="12" style="158" customWidth="1"/>
    <col min="15107" max="15107" width="8" style="158" customWidth="1"/>
    <col min="15108" max="15108" width="7.875" style="158"/>
    <col min="15109" max="15110" width="7.875" style="158" hidden="1"/>
    <col min="15111" max="15358" width="7.875" style="158"/>
    <col min="15359" max="15359" width="35.75" style="158" customWidth="1"/>
    <col min="15360" max="15360" width="7.875" style="158" hidden="1"/>
    <col min="15361" max="15362" width="12" style="158" customWidth="1"/>
    <col min="15363" max="15363" width="8" style="158" customWidth="1"/>
    <col min="15364" max="15364" width="7.875" style="158"/>
    <col min="15365" max="15366" width="7.875" style="158" hidden="1"/>
    <col min="15367" max="15614" width="7.875" style="158"/>
    <col min="15615" max="15615" width="35.75" style="158" customWidth="1"/>
    <col min="15616" max="15616" width="7.875" style="158" hidden="1"/>
    <col min="15617" max="15618" width="12" style="158" customWidth="1"/>
    <col min="15619" max="15619" width="8" style="158" customWidth="1"/>
    <col min="15620" max="15620" width="7.875" style="158"/>
    <col min="15621" max="15622" width="7.875" style="158" hidden="1"/>
    <col min="15623" max="15870" width="7.875" style="158"/>
    <col min="15871" max="15871" width="35.75" style="158" customWidth="1"/>
    <col min="15872" max="15872" width="7.875" style="158" hidden="1"/>
    <col min="15873" max="15874" width="12" style="158" customWidth="1"/>
    <col min="15875" max="15875" width="8" style="158" customWidth="1"/>
    <col min="15876" max="15876" width="7.875" style="158"/>
    <col min="15877" max="15878" width="7.875" style="158" hidden="1"/>
    <col min="15879" max="16126" width="7.875" style="158"/>
    <col min="16127" max="16127" width="35.75" style="158" customWidth="1"/>
    <col min="16128" max="16128" width="7.875" style="158" hidden="1"/>
    <col min="16129" max="16130" width="12" style="158" customWidth="1"/>
    <col min="16131" max="16131" width="8" style="158" customWidth="1"/>
    <col min="16132" max="16132" width="7.875" style="158"/>
    <col min="16133" max="16134" width="7.875" style="158" hidden="1"/>
    <col min="16135" max="16384" width="7.875" style="158"/>
  </cols>
  <sheetData>
    <row r="1" ht="27" customHeight="1" spans="1:5">
      <c r="A1" s="159" t="s">
        <v>499</v>
      </c>
      <c r="B1" s="160"/>
    </row>
    <row r="2" ht="39.95" customHeight="1" spans="1:5">
      <c r="A2" s="161" t="s">
        <v>500</v>
      </c>
      <c r="B2" s="162"/>
    </row>
    <row r="3" s="154" customFormat="1" ht="18.75" customHeight="1" spans="1:5">
      <c r="A3" s="163"/>
      <c r="B3" s="164" t="s">
        <v>2</v>
      </c>
    </row>
    <row r="4" s="155" customFormat="1" ht="53.25" customHeight="1" spans="1:5">
      <c r="A4" s="165" t="s">
        <v>420</v>
      </c>
      <c r="B4" s="166" t="s">
        <v>4</v>
      </c>
      <c r="C4" s="167"/>
    </row>
    <row r="5" s="156" customFormat="1" ht="53.25" customHeight="1" spans="1:5">
      <c r="A5" s="168"/>
      <c r="B5" s="168"/>
      <c r="C5" s="169"/>
    </row>
    <row r="6" s="154" customFormat="1" ht="53.25" customHeight="1" spans="1:5">
      <c r="A6" s="168"/>
      <c r="B6" s="168"/>
      <c r="C6" s="170"/>
      <c r="E6" s="154">
        <v>988753</v>
      </c>
    </row>
    <row r="7" s="154" customFormat="1" ht="53.25" customHeight="1" spans="1:5">
      <c r="A7" s="168"/>
      <c r="B7" s="168"/>
      <c r="C7" s="170"/>
      <c r="E7" s="154">
        <v>822672</v>
      </c>
    </row>
    <row r="8" s="157" customFormat="1" ht="53.25" customHeight="1" spans="1:5">
      <c r="A8" s="171" t="s">
        <v>421</v>
      </c>
      <c r="B8" s="172"/>
      <c r="C8" s="173"/>
    </row>
    <row r="9" ht="33" customHeight="1" spans="1:5">
      <c r="A9" s="174" t="s">
        <v>498</v>
      </c>
      <c r="B9" s="174"/>
    </row>
  </sheetData>
  <mergeCells count="1">
    <mergeCell ref="A9:B9"/>
  </mergeCells>
  <printOptions horizontalCentered="1"/>
  <pageMargins left="0.707638888888889" right="0.707638888888889" top="0.747222222222222" bottom="0.747222222222222" header="0.313888888888889" footer="0.313888888888889"/>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99CC"/>
  </sheetPr>
  <dimension ref="A1:E9"/>
  <sheetViews>
    <sheetView tabSelected="1" workbookViewId="0">
      <selection activeCell="F11" sqref="F11"/>
    </sheetView>
  </sheetViews>
  <sheetFormatPr defaultColWidth="9" defaultRowHeight="15.75" outlineLevelCol="4"/>
  <cols>
    <col min="1" max="1" width="17.125" style="136" customWidth="1"/>
    <col min="2" max="2" width="36.875" style="136" customWidth="1"/>
    <col min="3" max="3" width="17.25" style="137" customWidth="1"/>
    <col min="4" max="16384" width="9" style="136"/>
  </cols>
  <sheetData>
    <row r="1" ht="23" customHeight="1" spans="1:5">
      <c r="A1" s="138" t="s">
        <v>501</v>
      </c>
    </row>
    <row r="2" ht="24.75" customHeight="1" spans="1:5">
      <c r="A2" s="139" t="s">
        <v>502</v>
      </c>
      <c r="B2" s="140"/>
      <c r="C2" s="140"/>
    </row>
    <row r="3" s="132" customFormat="1" ht="24" customHeight="1" spans="1:5">
      <c r="C3" s="141" t="s">
        <v>2</v>
      </c>
    </row>
    <row r="4" s="133" customFormat="1" ht="33" customHeight="1" spans="1:5">
      <c r="A4" s="142" t="s">
        <v>36</v>
      </c>
      <c r="B4" s="142" t="s">
        <v>382</v>
      </c>
      <c r="C4" s="143" t="s">
        <v>4</v>
      </c>
    </row>
    <row r="5" s="133" customFormat="1" ht="24.75" customHeight="1" spans="1:5">
      <c r="A5" s="144">
        <v>102</v>
      </c>
      <c r="B5" s="145" t="s">
        <v>503</v>
      </c>
      <c r="C5" s="146">
        <v>16844</v>
      </c>
    </row>
    <row r="6" s="134" customFormat="1" ht="24.75" customHeight="1" spans="1:5">
      <c r="A6" s="147">
        <v>10201</v>
      </c>
      <c r="B6" s="147" t="s">
        <v>504</v>
      </c>
      <c r="C6" s="146">
        <v>16844</v>
      </c>
    </row>
    <row r="7" s="135" customFormat="1" ht="24.75" customHeight="1" spans="1:5">
      <c r="A7" s="148">
        <v>1020101</v>
      </c>
      <c r="B7" s="149" t="s">
        <v>505</v>
      </c>
      <c r="C7" s="150">
        <v>3373</v>
      </c>
      <c r="E7" s="151"/>
    </row>
    <row r="8" s="132" customFormat="1" ht="24.75" customHeight="1" spans="1:5">
      <c r="A8" s="148">
        <v>1020102</v>
      </c>
      <c r="B8" s="149" t="s">
        <v>506</v>
      </c>
      <c r="C8" s="150">
        <v>13471</v>
      </c>
    </row>
    <row r="9" s="133" customFormat="1" ht="24.75" customHeight="1" spans="1:5">
      <c r="A9" s="152" t="s">
        <v>421</v>
      </c>
      <c r="B9" s="153"/>
      <c r="C9" s="146">
        <v>16844</v>
      </c>
    </row>
  </sheetData>
  <mergeCells count="2">
    <mergeCell ref="A2:C2"/>
    <mergeCell ref="A9:B9"/>
  </mergeCells>
  <printOptions horizontalCentered="1"/>
  <pageMargins left="0.919444444444445" right="0.747222222222222" top="0.983333333333333" bottom="0.983333333333333"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49"/>
  <sheetViews>
    <sheetView topLeftCell="A22" workbookViewId="0">
      <selection activeCell="C11" sqref="C11"/>
    </sheetView>
  </sheetViews>
  <sheetFormatPr defaultColWidth="7" defaultRowHeight="15"/>
  <cols>
    <col min="1" max="1" width="35.125" style="78" customWidth="1"/>
    <col min="2" max="2" width="29.625" style="79" customWidth="1"/>
    <col min="3" max="3" width="10.375" style="75" hidden="1" customWidth="1"/>
    <col min="4" max="4" width="9.625" style="80" hidden="1" customWidth="1"/>
    <col min="5" max="5" width="8.125" style="80" hidden="1" customWidth="1"/>
    <col min="6" max="6" width="9.625" style="81" hidden="1" customWidth="1"/>
    <col min="7" max="7" width="17.5" style="81" hidden="1" customWidth="1"/>
    <col min="8" max="8" width="12.5" style="82" hidden="1" customWidth="1"/>
    <col min="9" max="9" width="7" style="83" hidden="1"/>
    <col min="10" max="11" width="7" style="80" hidden="1"/>
    <col min="12" max="12" width="13.875" style="80" hidden="1" customWidth="1"/>
    <col min="13" max="13" width="7.875" style="80" hidden="1" customWidth="1"/>
    <col min="14" max="14" width="9.5" style="80" hidden="1" customWidth="1"/>
    <col min="15" max="15" width="6.875" style="80" hidden="1" customWidth="1"/>
    <col min="16" max="16" width="9" style="80" hidden="1" customWidth="1"/>
    <col min="17" max="17" width="5.875" style="80" hidden="1" customWidth="1"/>
    <col min="18" max="18" width="5.25" style="80" hidden="1" customWidth="1"/>
    <col min="19" max="19" width="6.5" style="80" hidden="1" customWidth="1"/>
    <col min="20" max="21" width="7" style="80" hidden="1"/>
    <col min="22" max="22" width="10.625" style="80" hidden="1" customWidth="1"/>
    <col min="23" max="23" width="10.5" style="80" hidden="1" customWidth="1"/>
    <col min="24" max="24" width="7" style="80" hidden="1"/>
    <col min="25" max="16384" width="7" style="80"/>
  </cols>
  <sheetData>
    <row r="1" ht="29.25" customHeight="1" spans="1:25">
      <c r="A1" s="176" t="s">
        <v>34</v>
      </c>
    </row>
    <row r="2" ht="28.5" customHeight="1" spans="1:25">
      <c r="A2" s="85" t="s">
        <v>35</v>
      </c>
      <c r="B2" s="87"/>
      <c r="F2" s="80"/>
      <c r="G2" s="80"/>
      <c r="H2" s="80"/>
    </row>
    <row r="3" s="75" customFormat="1" ht="21.75" customHeight="1" spans="1:25">
      <c r="A3" s="78"/>
      <c r="B3" s="213" t="s">
        <v>2</v>
      </c>
      <c r="D3" s="75">
        <v>12.11</v>
      </c>
      <c r="F3" s="75">
        <v>12.22</v>
      </c>
      <c r="I3" s="79"/>
      <c r="L3" s="75">
        <v>1.2</v>
      </c>
    </row>
    <row r="4" s="75" customFormat="1" ht="24" customHeight="1" spans="1:25">
      <c r="A4" s="238" t="s">
        <v>3</v>
      </c>
      <c r="B4" s="240" t="s">
        <v>4</v>
      </c>
      <c r="F4" s="92" t="s">
        <v>36</v>
      </c>
      <c r="G4" s="92" t="s">
        <v>37</v>
      </c>
      <c r="H4" s="92" t="s">
        <v>38</v>
      </c>
      <c r="I4" s="79"/>
      <c r="L4" s="92" t="s">
        <v>36</v>
      </c>
      <c r="M4" s="93" t="s">
        <v>37</v>
      </c>
      <c r="N4" s="92" t="s">
        <v>38</v>
      </c>
    </row>
    <row r="5" s="78" customFormat="1" ht="24" customHeight="1" spans="1:25">
      <c r="A5" s="246" t="s">
        <v>39</v>
      </c>
      <c r="B5" s="239">
        <v>117621</v>
      </c>
      <c r="C5" s="78">
        <v>105429</v>
      </c>
      <c r="D5" s="78">
        <v>595734.14</v>
      </c>
      <c r="E5" s="78">
        <f>104401+13602</f>
        <v>118003</v>
      </c>
      <c r="F5" s="215" t="s">
        <v>40</v>
      </c>
      <c r="G5" s="216" t="s">
        <v>41</v>
      </c>
      <c r="H5" s="215">
        <v>596221.15</v>
      </c>
      <c r="I5" s="78" t="e">
        <f>F5-A5</f>
        <v>#VALUE!</v>
      </c>
      <c r="J5" s="78">
        <f>H5-B5</f>
        <v>478600.15</v>
      </c>
      <c r="K5" s="78">
        <v>75943</v>
      </c>
      <c r="L5" s="215" t="s">
        <v>40</v>
      </c>
      <c r="M5" s="216" t="s">
        <v>41</v>
      </c>
      <c r="N5" s="215">
        <v>643048.95</v>
      </c>
      <c r="O5" s="78" t="e">
        <f>L5-A5</f>
        <v>#VALUE!</v>
      </c>
      <c r="P5" s="78">
        <f>N5-B5</f>
        <v>525427.95</v>
      </c>
      <c r="R5" s="78">
        <v>717759</v>
      </c>
      <c r="T5" s="217" t="s">
        <v>40</v>
      </c>
      <c r="U5" s="218" t="s">
        <v>41</v>
      </c>
      <c r="V5" s="217">
        <v>659380.53</v>
      </c>
      <c r="W5" s="78">
        <f>B5-V5</f>
        <v>-541759.53</v>
      </c>
      <c r="X5" s="78" t="e">
        <f>T5-A5</f>
        <v>#VALUE!</v>
      </c>
    </row>
    <row r="6" s="78" customFormat="1" ht="24" customHeight="1" spans="1:25">
      <c r="A6" s="247" t="s">
        <v>42</v>
      </c>
      <c r="B6" s="248">
        <v>13278</v>
      </c>
      <c r="F6" s="215"/>
      <c r="G6" s="215"/>
      <c r="H6" s="215"/>
      <c r="L6" s="215"/>
      <c r="M6" s="215"/>
      <c r="N6" s="215"/>
      <c r="T6" s="217"/>
      <c r="U6" s="217"/>
      <c r="V6" s="217"/>
      <c r="Y6" s="78" t="s">
        <v>43</v>
      </c>
    </row>
    <row r="7" s="78" customFormat="1" ht="24" customHeight="1" spans="1:25">
      <c r="A7" s="247" t="s">
        <v>44</v>
      </c>
      <c r="B7" s="248">
        <v>646</v>
      </c>
      <c r="F7" s="215"/>
      <c r="G7" s="215"/>
      <c r="H7" s="215"/>
      <c r="L7" s="215"/>
      <c r="M7" s="215"/>
      <c r="N7" s="215"/>
      <c r="T7" s="217"/>
      <c r="U7" s="217"/>
      <c r="V7" s="217"/>
      <c r="Y7" s="78" t="s">
        <v>43</v>
      </c>
    </row>
    <row r="8" s="78" customFormat="1" ht="24" customHeight="1" spans="1:25">
      <c r="A8" s="247" t="s">
        <v>45</v>
      </c>
      <c r="B8" s="248">
        <v>25216</v>
      </c>
      <c r="F8" s="215"/>
      <c r="G8" s="215"/>
      <c r="H8" s="215"/>
      <c r="L8" s="215"/>
      <c r="M8" s="215"/>
      <c r="N8" s="215"/>
      <c r="T8" s="217"/>
      <c r="U8" s="217"/>
      <c r="V8" s="217"/>
      <c r="Y8" s="78" t="s">
        <v>43</v>
      </c>
    </row>
    <row r="9" s="78" customFormat="1" ht="24" customHeight="1" spans="1:25">
      <c r="A9" s="247" t="s">
        <v>46</v>
      </c>
      <c r="B9" s="248">
        <v>1346</v>
      </c>
      <c r="F9" s="215"/>
      <c r="G9" s="215"/>
      <c r="H9" s="215"/>
      <c r="L9" s="215"/>
      <c r="M9" s="215"/>
      <c r="N9" s="215"/>
      <c r="T9" s="217"/>
      <c r="U9" s="217"/>
      <c r="V9" s="217"/>
      <c r="Y9" s="78" t="s">
        <v>43</v>
      </c>
    </row>
    <row r="10" s="78" customFormat="1" ht="24" customHeight="1" spans="1:25">
      <c r="A10" s="247" t="s">
        <v>47</v>
      </c>
      <c r="B10" s="248">
        <v>804</v>
      </c>
      <c r="F10" s="215"/>
      <c r="G10" s="215"/>
      <c r="H10" s="215"/>
      <c r="L10" s="215"/>
      <c r="M10" s="215"/>
      <c r="N10" s="215"/>
      <c r="T10" s="217"/>
      <c r="U10" s="217"/>
      <c r="V10" s="217"/>
      <c r="Y10" s="78" t="s">
        <v>43</v>
      </c>
    </row>
    <row r="11" s="78" customFormat="1" ht="24" customHeight="1" spans="1:25">
      <c r="A11" s="247" t="s">
        <v>48</v>
      </c>
      <c r="B11" s="248">
        <v>24446</v>
      </c>
      <c r="F11" s="215"/>
      <c r="G11" s="215"/>
      <c r="H11" s="215"/>
      <c r="L11" s="215"/>
      <c r="M11" s="215"/>
      <c r="N11" s="215"/>
      <c r="T11" s="217"/>
      <c r="U11" s="217"/>
      <c r="V11" s="217"/>
      <c r="Y11" s="78" t="s">
        <v>43</v>
      </c>
    </row>
    <row r="12" s="78" customFormat="1" ht="24" customHeight="1" spans="1:25">
      <c r="A12" s="247" t="s">
        <v>49</v>
      </c>
      <c r="B12" s="248">
        <v>5125</v>
      </c>
      <c r="F12" s="215"/>
      <c r="G12" s="215"/>
      <c r="H12" s="215"/>
      <c r="L12" s="215"/>
      <c r="M12" s="215"/>
      <c r="N12" s="215"/>
      <c r="T12" s="217"/>
      <c r="U12" s="217"/>
      <c r="V12" s="217"/>
    </row>
    <row r="13" s="78" customFormat="1" ht="24" customHeight="1" spans="1:25">
      <c r="A13" s="247" t="s">
        <v>50</v>
      </c>
      <c r="B13" s="248">
        <v>636</v>
      </c>
      <c r="F13" s="215"/>
      <c r="G13" s="215"/>
      <c r="H13" s="215"/>
      <c r="L13" s="215"/>
      <c r="M13" s="215"/>
      <c r="N13" s="215"/>
      <c r="T13" s="217"/>
      <c r="U13" s="217"/>
      <c r="V13" s="217"/>
      <c r="Y13" s="78" t="s">
        <v>43</v>
      </c>
    </row>
    <row r="14" s="78" customFormat="1" ht="24" customHeight="1" spans="1:25">
      <c r="A14" s="247" t="s">
        <v>51</v>
      </c>
      <c r="B14" s="248">
        <v>8981</v>
      </c>
      <c r="F14" s="215"/>
      <c r="G14" s="215"/>
      <c r="H14" s="215"/>
      <c r="L14" s="215"/>
      <c r="M14" s="215"/>
      <c r="N14" s="215"/>
      <c r="T14" s="217"/>
      <c r="U14" s="217"/>
      <c r="V14" s="217"/>
      <c r="Y14" s="78" t="s">
        <v>43</v>
      </c>
    </row>
    <row r="15" s="78" customFormat="1" ht="24" customHeight="1" spans="1:25">
      <c r="A15" s="247" t="s">
        <v>52</v>
      </c>
      <c r="B15" s="248">
        <v>7501</v>
      </c>
      <c r="F15" s="215"/>
      <c r="G15" s="215"/>
      <c r="H15" s="215"/>
      <c r="L15" s="215"/>
      <c r="M15" s="215"/>
      <c r="N15" s="215"/>
      <c r="T15" s="217"/>
      <c r="U15" s="217"/>
      <c r="V15" s="217"/>
      <c r="Y15" s="78" t="s">
        <v>43</v>
      </c>
    </row>
    <row r="16" s="78" customFormat="1" ht="24" customHeight="1" spans="1:25">
      <c r="A16" s="247" t="s">
        <v>53</v>
      </c>
      <c r="B16" s="248">
        <v>1992</v>
      </c>
      <c r="F16" s="215"/>
      <c r="G16" s="215"/>
      <c r="H16" s="215"/>
      <c r="L16" s="215"/>
      <c r="M16" s="215"/>
      <c r="N16" s="215"/>
      <c r="T16" s="217"/>
      <c r="U16" s="217"/>
      <c r="V16" s="217"/>
      <c r="Y16" s="78" t="s">
        <v>43</v>
      </c>
    </row>
    <row r="17" s="78" customFormat="1" ht="24" customHeight="1" spans="1:25">
      <c r="A17" s="247" t="s">
        <v>54</v>
      </c>
      <c r="B17" s="248">
        <v>16</v>
      </c>
      <c r="F17" s="215"/>
      <c r="G17" s="215"/>
      <c r="H17" s="215"/>
      <c r="L17" s="215"/>
      <c r="M17" s="215"/>
      <c r="N17" s="215"/>
      <c r="T17" s="217"/>
      <c r="U17" s="217"/>
      <c r="V17" s="217"/>
      <c r="Y17" s="78" t="s">
        <v>43</v>
      </c>
    </row>
    <row r="18" s="78" customFormat="1" ht="24" customHeight="1" spans="1:25">
      <c r="A18" s="247" t="s">
        <v>55</v>
      </c>
      <c r="B18" s="248">
        <v>65</v>
      </c>
      <c r="F18" s="215"/>
      <c r="G18" s="215"/>
      <c r="H18" s="215"/>
      <c r="L18" s="215"/>
      <c r="M18" s="215"/>
      <c r="N18" s="215"/>
      <c r="T18" s="217"/>
      <c r="U18" s="217"/>
      <c r="V18" s="217"/>
      <c r="Y18" s="78" t="s">
        <v>43</v>
      </c>
    </row>
    <row r="19" s="78" customFormat="1" ht="24" customHeight="1" spans="1:25">
      <c r="A19" s="247" t="s">
        <v>56</v>
      </c>
      <c r="B19" s="248">
        <v>7692</v>
      </c>
      <c r="F19" s="215"/>
      <c r="G19" s="215"/>
      <c r="H19" s="215"/>
      <c r="L19" s="215"/>
      <c r="M19" s="215"/>
      <c r="N19" s="215"/>
      <c r="T19" s="217"/>
      <c r="U19" s="217"/>
      <c r="V19" s="217"/>
      <c r="Y19" s="78" t="s">
        <v>43</v>
      </c>
    </row>
    <row r="20" s="78" customFormat="1" ht="24" customHeight="1" spans="1:25">
      <c r="A20" s="247" t="s">
        <v>57</v>
      </c>
      <c r="B20" s="248">
        <v>1495</v>
      </c>
      <c r="F20" s="215"/>
      <c r="G20" s="215"/>
      <c r="H20" s="215"/>
      <c r="L20" s="215"/>
      <c r="M20" s="215"/>
      <c r="N20" s="215"/>
      <c r="T20" s="217"/>
      <c r="U20" s="217"/>
      <c r="V20" s="217"/>
      <c r="Y20" s="78" t="s">
        <v>43</v>
      </c>
    </row>
    <row r="21" s="78" customFormat="1" ht="24" customHeight="1" spans="1:25">
      <c r="A21" s="247" t="s">
        <v>58</v>
      </c>
      <c r="B21" s="248">
        <v>13</v>
      </c>
      <c r="F21" s="215"/>
      <c r="G21" s="215"/>
      <c r="H21" s="215"/>
      <c r="L21" s="215"/>
      <c r="M21" s="215"/>
      <c r="N21" s="215"/>
      <c r="T21" s="217"/>
      <c r="U21" s="217"/>
      <c r="V21" s="217"/>
      <c r="Y21" s="78" t="s">
        <v>43</v>
      </c>
    </row>
    <row r="22" s="78" customFormat="1" ht="24" customHeight="1" spans="1:25">
      <c r="A22" s="247" t="s">
        <v>59</v>
      </c>
      <c r="B22" s="248">
        <v>1177</v>
      </c>
      <c r="F22" s="215"/>
      <c r="G22" s="215"/>
      <c r="H22" s="215"/>
      <c r="L22" s="215"/>
      <c r="M22" s="215"/>
      <c r="N22" s="215"/>
      <c r="T22" s="217"/>
      <c r="U22" s="217"/>
      <c r="V22" s="217"/>
      <c r="Y22" s="78" t="s">
        <v>43</v>
      </c>
    </row>
    <row r="23" s="78" customFormat="1" ht="24" customHeight="1" spans="1:25">
      <c r="A23" s="247" t="s">
        <v>60</v>
      </c>
      <c r="B23" s="248">
        <v>1500</v>
      </c>
      <c r="F23" s="215"/>
      <c r="G23" s="215"/>
      <c r="H23" s="215"/>
      <c r="L23" s="215"/>
      <c r="M23" s="215"/>
      <c r="N23" s="215"/>
      <c r="T23" s="217"/>
      <c r="U23" s="217"/>
      <c r="V23" s="217"/>
      <c r="Y23" s="78" t="s">
        <v>43</v>
      </c>
    </row>
    <row r="24" s="78" customFormat="1" ht="24" customHeight="1" spans="1:25">
      <c r="A24" s="247" t="s">
        <v>61</v>
      </c>
      <c r="B24" s="248">
        <v>14135</v>
      </c>
      <c r="F24" s="215"/>
      <c r="G24" s="215"/>
      <c r="H24" s="215"/>
      <c r="L24" s="215"/>
      <c r="M24" s="215"/>
      <c r="N24" s="215"/>
      <c r="T24" s="217"/>
      <c r="U24" s="217"/>
      <c r="V24" s="217"/>
    </row>
    <row r="25" s="78" customFormat="1" ht="24" customHeight="1" spans="1:25">
      <c r="A25" s="247" t="s">
        <v>62</v>
      </c>
      <c r="B25" s="248">
        <v>1550</v>
      </c>
      <c r="F25" s="215"/>
      <c r="G25" s="215"/>
      <c r="H25" s="215"/>
      <c r="L25" s="215"/>
      <c r="M25" s="215"/>
      <c r="N25" s="215"/>
      <c r="T25" s="217"/>
      <c r="U25" s="217"/>
      <c r="V25" s="217"/>
      <c r="Y25" s="78" t="s">
        <v>43</v>
      </c>
    </row>
    <row r="26" s="78" customFormat="1" ht="24" customHeight="1" spans="1:25">
      <c r="A26" s="247" t="s">
        <v>63</v>
      </c>
      <c r="B26" s="248">
        <v>7</v>
      </c>
      <c r="F26" s="215"/>
      <c r="G26" s="215"/>
      <c r="H26" s="215"/>
      <c r="L26" s="215"/>
      <c r="M26" s="215"/>
      <c r="N26" s="215"/>
      <c r="T26" s="217"/>
      <c r="U26" s="217"/>
      <c r="V26" s="217"/>
    </row>
    <row r="27" s="75" customFormat="1" ht="24" customHeight="1" spans="1:25">
      <c r="A27" s="246" t="s">
        <v>64</v>
      </c>
      <c r="B27" s="240"/>
      <c r="C27" s="97">
        <v>105429</v>
      </c>
      <c r="D27" s="98">
        <v>595734.14</v>
      </c>
      <c r="E27" s="75">
        <f>104401+13602</f>
        <v>118003</v>
      </c>
      <c r="F27" s="99" t="s">
        <v>40</v>
      </c>
      <c r="G27" s="100" t="s">
        <v>41</v>
      </c>
      <c r="H27" s="101">
        <v>596221.15</v>
      </c>
      <c r="I27" s="79" t="e">
        <f t="shared" ref="I27:I31" si="0">F27-A27</f>
        <v>#VALUE!</v>
      </c>
      <c r="J27" s="97">
        <f t="shared" ref="J27:J31" si="1">H27-B27</f>
        <v>596221.15</v>
      </c>
      <c r="K27" s="97">
        <v>75943</v>
      </c>
      <c r="L27" s="99" t="s">
        <v>40</v>
      </c>
      <c r="M27" s="100" t="s">
        <v>41</v>
      </c>
      <c r="N27" s="101">
        <v>643048.95</v>
      </c>
      <c r="O27" s="79" t="e">
        <f t="shared" ref="O27:O31" si="2">L27-A27</f>
        <v>#VALUE!</v>
      </c>
      <c r="P27" s="97">
        <f t="shared" ref="P27:P31" si="3">N27-B27</f>
        <v>643048.95</v>
      </c>
      <c r="R27" s="75">
        <v>717759</v>
      </c>
      <c r="T27" s="102" t="s">
        <v>40</v>
      </c>
      <c r="U27" s="103" t="s">
        <v>41</v>
      </c>
      <c r="V27" s="104">
        <v>659380.53</v>
      </c>
      <c r="W27" s="75">
        <f t="shared" ref="W27:W31" si="4">B27-V27</f>
        <v>-659380.53</v>
      </c>
      <c r="X27" s="75" t="e">
        <f t="shared" ref="X27:X31" si="5">T27-A27</f>
        <v>#VALUE!</v>
      </c>
    </row>
    <row r="28" s="75" customFormat="1" ht="24" customHeight="1" spans="1:25">
      <c r="A28" s="323" t="s">
        <v>65</v>
      </c>
      <c r="B28" s="324"/>
      <c r="C28" s="97"/>
      <c r="D28" s="97">
        <v>7616.62</v>
      </c>
      <c r="F28" s="99" t="s">
        <v>66</v>
      </c>
      <c r="G28" s="99" t="s">
        <v>67</v>
      </c>
      <c r="H28" s="101">
        <v>7616.62</v>
      </c>
      <c r="I28" s="79" t="e">
        <f t="shared" si="0"/>
        <v>#VALUE!</v>
      </c>
      <c r="J28" s="97">
        <f t="shared" si="1"/>
        <v>7616.62</v>
      </c>
      <c r="K28" s="97"/>
      <c r="L28" s="99" t="s">
        <v>66</v>
      </c>
      <c r="M28" s="99" t="s">
        <v>67</v>
      </c>
      <c r="N28" s="101">
        <v>7749.58</v>
      </c>
      <c r="O28" s="79" t="e">
        <f t="shared" si="2"/>
        <v>#VALUE!</v>
      </c>
      <c r="P28" s="97">
        <f t="shared" si="3"/>
        <v>7749.58</v>
      </c>
      <c r="T28" s="102" t="s">
        <v>66</v>
      </c>
      <c r="U28" s="102" t="s">
        <v>67</v>
      </c>
      <c r="V28" s="104">
        <v>8475.47</v>
      </c>
      <c r="W28" s="75">
        <f t="shared" si="4"/>
        <v>-8475.47</v>
      </c>
      <c r="X28" s="75" t="e">
        <f t="shared" si="5"/>
        <v>#VALUE!</v>
      </c>
    </row>
    <row r="29" s="75" customFormat="1" ht="24" customHeight="1" spans="1:25">
      <c r="A29" s="323" t="s">
        <v>68</v>
      </c>
      <c r="B29" s="324"/>
      <c r="C29" s="97"/>
      <c r="D29" s="97"/>
      <c r="F29" s="99"/>
      <c r="G29" s="99"/>
      <c r="H29" s="101"/>
      <c r="I29" s="79"/>
      <c r="J29" s="97"/>
      <c r="K29" s="97"/>
      <c r="L29" s="99"/>
      <c r="M29" s="99"/>
      <c r="N29" s="101"/>
      <c r="O29" s="79"/>
      <c r="P29" s="97"/>
      <c r="T29" s="102"/>
      <c r="U29" s="102"/>
      <c r="V29" s="104"/>
    </row>
    <row r="30" s="75" customFormat="1" ht="24" customHeight="1" spans="1:25">
      <c r="A30" s="325" t="s">
        <v>69</v>
      </c>
      <c r="B30" s="324"/>
      <c r="C30" s="97"/>
      <c r="D30" s="97">
        <v>3922.87</v>
      </c>
      <c r="F30" s="99" t="s">
        <v>70</v>
      </c>
      <c r="G30" s="99" t="s">
        <v>71</v>
      </c>
      <c r="H30" s="101">
        <v>3922.87</v>
      </c>
      <c r="I30" s="79" t="e">
        <f t="shared" si="0"/>
        <v>#VALUE!</v>
      </c>
      <c r="J30" s="97">
        <f t="shared" si="1"/>
        <v>3922.87</v>
      </c>
      <c r="K30" s="97">
        <v>750</v>
      </c>
      <c r="L30" s="99" t="s">
        <v>70</v>
      </c>
      <c r="M30" s="99" t="s">
        <v>71</v>
      </c>
      <c r="N30" s="101">
        <v>4041.81</v>
      </c>
      <c r="O30" s="79" t="e">
        <f t="shared" si="2"/>
        <v>#VALUE!</v>
      </c>
      <c r="P30" s="97">
        <f t="shared" si="3"/>
        <v>4041.81</v>
      </c>
      <c r="T30" s="102" t="s">
        <v>70</v>
      </c>
      <c r="U30" s="102" t="s">
        <v>71</v>
      </c>
      <c r="V30" s="104">
        <v>4680.94</v>
      </c>
      <c r="W30" s="75">
        <f t="shared" si="4"/>
        <v>-4680.94</v>
      </c>
      <c r="X30" s="75" t="e">
        <f t="shared" si="5"/>
        <v>#VALUE!</v>
      </c>
    </row>
    <row r="31" s="75" customFormat="1" ht="24" customHeight="1" spans="1:25">
      <c r="A31" s="325" t="s">
        <v>72</v>
      </c>
      <c r="B31" s="324"/>
      <c r="C31" s="97"/>
      <c r="D31" s="97">
        <v>3922.87</v>
      </c>
      <c r="F31" s="99" t="s">
        <v>70</v>
      </c>
      <c r="G31" s="99" t="s">
        <v>71</v>
      </c>
      <c r="H31" s="101">
        <v>3922.87</v>
      </c>
      <c r="I31" s="79" t="e">
        <f t="shared" si="0"/>
        <v>#VALUE!</v>
      </c>
      <c r="J31" s="97">
        <f t="shared" si="1"/>
        <v>3922.87</v>
      </c>
      <c r="K31" s="97">
        <v>750</v>
      </c>
      <c r="L31" s="99" t="s">
        <v>70</v>
      </c>
      <c r="M31" s="99" t="s">
        <v>71</v>
      </c>
      <c r="N31" s="101">
        <v>4041.81</v>
      </c>
      <c r="O31" s="79" t="e">
        <f t="shared" si="2"/>
        <v>#VALUE!</v>
      </c>
      <c r="P31" s="97">
        <f t="shared" si="3"/>
        <v>4041.81</v>
      </c>
      <c r="T31" s="102" t="s">
        <v>70</v>
      </c>
      <c r="U31" s="102" t="s">
        <v>71</v>
      </c>
      <c r="V31" s="104">
        <v>4680.94</v>
      </c>
      <c r="W31" s="75">
        <f t="shared" si="4"/>
        <v>-4680.94</v>
      </c>
      <c r="X31" s="75" t="e">
        <f t="shared" si="5"/>
        <v>#VALUE!</v>
      </c>
    </row>
    <row r="32" s="75" customFormat="1" ht="24" customHeight="1" spans="1:25">
      <c r="A32" s="326" t="s">
        <v>73</v>
      </c>
      <c r="B32" s="240"/>
      <c r="C32" s="97"/>
      <c r="D32" s="97"/>
      <c r="F32" s="99"/>
      <c r="G32" s="99"/>
      <c r="H32" s="101"/>
      <c r="I32" s="79"/>
      <c r="J32" s="97"/>
      <c r="K32" s="97"/>
      <c r="L32" s="99"/>
      <c r="M32" s="99"/>
      <c r="N32" s="101"/>
      <c r="O32" s="79"/>
      <c r="P32" s="97"/>
      <c r="T32" s="102"/>
      <c r="U32" s="102"/>
      <c r="V32" s="104"/>
    </row>
    <row r="33" s="75" customFormat="1" ht="24" customHeight="1" spans="1:24">
      <c r="A33" s="327" t="s">
        <v>74</v>
      </c>
      <c r="B33" s="240">
        <v>5600</v>
      </c>
      <c r="F33" s="125" t="str">
        <f t="shared" ref="F33:H33" si="6">""</f>
        <v/>
      </c>
      <c r="G33" s="125" t="str">
        <f t="shared" si="6"/>
        <v/>
      </c>
      <c r="H33" s="125" t="str">
        <f t="shared" si="6"/>
        <v/>
      </c>
      <c r="I33" s="79"/>
      <c r="L33" s="125" t="str">
        <f t="shared" ref="L33:N33" si="7">""</f>
        <v/>
      </c>
      <c r="M33" s="126" t="str">
        <f t="shared" si="7"/>
        <v/>
      </c>
      <c r="N33" s="125" t="str">
        <f t="shared" si="7"/>
        <v/>
      </c>
      <c r="V33" s="127" t="e">
        <f>V34+#REF!+#REF!+#REF!+#REF!+#REF!+#REF!+#REF!+#REF!+#REF!+#REF!+#REF!+#REF!+#REF!+#REF!+#REF!+#REF!+#REF!+#REF!+#REF!+#REF!</f>
        <v>#REF!</v>
      </c>
      <c r="W33" s="127" t="e">
        <f>W34+#REF!+#REF!+#REF!+#REF!+#REF!+#REF!+#REF!+#REF!+#REF!+#REF!+#REF!+#REF!+#REF!+#REF!+#REF!+#REF!+#REF!+#REF!+#REF!+#REF!</f>
        <v>#REF!</v>
      </c>
    </row>
    <row r="34" ht="24" customHeight="1" spans="1:24">
      <c r="A34" s="327" t="s">
        <v>75</v>
      </c>
      <c r="B34" s="240"/>
      <c r="P34" s="128"/>
      <c r="T34" s="129" t="s">
        <v>76</v>
      </c>
      <c r="U34" s="130" t="s">
        <v>77</v>
      </c>
      <c r="V34" s="131">
        <v>19998</v>
      </c>
      <c r="W34" s="80">
        <f t="shared" ref="W34:W36" si="8">B34-V34</f>
        <v>-19998</v>
      </c>
      <c r="X34" s="80" t="e">
        <f t="shared" ref="X34:X36" si="9">T34-A34</f>
        <v>#VALUE!</v>
      </c>
    </row>
    <row r="35" ht="24" customHeight="1" spans="1:24">
      <c r="A35" s="250" t="s">
        <v>78</v>
      </c>
      <c r="B35" s="240">
        <f>B5+B27+B32+B33+B34</f>
        <v>123221</v>
      </c>
      <c r="P35" s="128"/>
      <c r="T35" s="129" t="s">
        <v>79</v>
      </c>
      <c r="U35" s="129" t="s">
        <v>80</v>
      </c>
      <c r="V35" s="131">
        <v>19998</v>
      </c>
      <c r="W35" s="80">
        <f t="shared" si="8"/>
        <v>103223</v>
      </c>
      <c r="X35" s="80" t="e">
        <f t="shared" si="9"/>
        <v>#VALUE!</v>
      </c>
    </row>
    <row r="36" ht="19.9" customHeight="1" spans="1:24">
      <c r="P36" s="128"/>
      <c r="T36" s="129" t="s">
        <v>81</v>
      </c>
      <c r="U36" s="129" t="s">
        <v>82</v>
      </c>
      <c r="V36" s="131">
        <v>19998</v>
      </c>
      <c r="W36" s="80">
        <f t="shared" si="8"/>
        <v>-19998</v>
      </c>
      <c r="X36" s="80">
        <f t="shared" si="9"/>
        <v>2320301</v>
      </c>
    </row>
    <row r="37" ht="19.9" customHeight="1" spans="1:24">
      <c r="P37" s="128"/>
    </row>
    <row r="38" ht="19.9" customHeight="1" spans="1:24">
      <c r="P38" s="128"/>
    </row>
    <row r="39" ht="19.9" customHeight="1" spans="1:24">
      <c r="P39" s="128"/>
    </row>
    <row r="40" ht="19.9" customHeight="1" spans="1:24">
      <c r="P40" s="128"/>
    </row>
    <row r="41" ht="19.9" customHeight="1" spans="1:24">
      <c r="P41" s="128"/>
    </row>
    <row r="42" ht="19.9" customHeight="1" spans="1:24">
      <c r="P42" s="128"/>
    </row>
    <row r="43" ht="19.9" customHeight="1" spans="1:24">
      <c r="P43" s="128"/>
    </row>
    <row r="44" ht="19.9" customHeight="1" spans="1:24">
      <c r="P44" s="128"/>
    </row>
    <row r="45" ht="19.9" customHeight="1" spans="1:24">
      <c r="P45" s="128"/>
    </row>
    <row r="46" ht="19.9" customHeight="1" spans="1:24">
      <c r="P46" s="128"/>
    </row>
    <row r="47" ht="19.9" customHeight="1" spans="1:24">
      <c r="P47" s="128"/>
    </row>
    <row r="48" ht="19.9" customHeight="1" spans="1:24">
      <c r="P48" s="128"/>
    </row>
    <row r="49" ht="19.9" customHeight="1" spans="16:16">
      <c r="P49" s="128"/>
    </row>
  </sheetData>
  <mergeCells count="1">
    <mergeCell ref="A2:B2"/>
  </mergeCells>
  <printOptions horizontalCentered="1"/>
  <pageMargins left="0.707638888888889" right="0.707638888888889" top="0.747222222222222" bottom="0.747222222222222" header="0.313888888888889" footer="0.313888888888889"/>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99CC"/>
  </sheetPr>
  <dimension ref="A1:Y30"/>
  <sheetViews>
    <sheetView workbookViewId="0">
      <selection activeCell="C11" sqref="C11"/>
    </sheetView>
  </sheetViews>
  <sheetFormatPr defaultColWidth="7" defaultRowHeight="15"/>
  <cols>
    <col min="1" max="1" width="15.625" style="78" customWidth="1"/>
    <col min="2" max="2" width="46.625" style="75" customWidth="1"/>
    <col min="3" max="3" width="13" style="79" customWidth="1"/>
    <col min="4" max="4" width="10.375" style="75" hidden="1" customWidth="1"/>
    <col min="5" max="5" width="9.625" style="80" hidden="1" customWidth="1"/>
    <col min="6" max="6" width="8.125" style="80" hidden="1" customWidth="1"/>
    <col min="7" max="7" width="9.625" style="81" hidden="1" customWidth="1"/>
    <col min="8" max="8" width="17.5" style="81" hidden="1" customWidth="1"/>
    <col min="9" max="9" width="12.5" style="82" hidden="1" customWidth="1"/>
    <col min="10" max="10" width="7" style="83" hidden="1"/>
    <col min="11" max="12" width="7" style="80" hidden="1"/>
    <col min="13" max="13" width="13.875" style="80" hidden="1" customWidth="1"/>
    <col min="14" max="14" width="7.875" style="80" hidden="1" customWidth="1"/>
    <col min="15" max="15" width="9.5" style="80" hidden="1" customWidth="1"/>
    <col min="16" max="16" width="6.875" style="80" hidden="1" customWidth="1"/>
    <col min="17" max="17" width="9" style="80" hidden="1" customWidth="1"/>
    <col min="18" max="18" width="5.875" style="80" hidden="1" customWidth="1"/>
    <col min="19" max="19" width="5.25" style="80" hidden="1" customWidth="1"/>
    <col min="20" max="20" width="6.5" style="80" hidden="1" customWidth="1"/>
    <col min="21" max="22" width="7" style="80" hidden="1"/>
    <col min="23" max="23" width="10.625" style="80" hidden="1" customWidth="1"/>
    <col min="24" max="24" width="10.5" style="80" hidden="1" customWidth="1"/>
    <col min="25" max="25" width="7" style="80" hidden="1"/>
    <col min="26" max="16384" width="7" style="80"/>
  </cols>
  <sheetData>
    <row r="1" ht="21.75" customHeight="1" spans="1:25">
      <c r="A1" s="84" t="s">
        <v>507</v>
      </c>
    </row>
    <row r="2" ht="24" spans="1:25">
      <c r="A2" s="85" t="s">
        <v>508</v>
      </c>
      <c r="B2" s="86"/>
      <c r="C2" s="87"/>
      <c r="G2" s="80"/>
      <c r="H2" s="80"/>
      <c r="I2" s="80"/>
    </row>
    <row r="3" s="75" customFormat="1" ht="21" customHeight="1" spans="1:25">
      <c r="A3" s="78"/>
      <c r="C3" s="88" t="s">
        <v>2</v>
      </c>
      <c r="E3" s="75">
        <v>12.11</v>
      </c>
      <c r="G3" s="75">
        <v>12.22</v>
      </c>
      <c r="J3" s="79"/>
      <c r="M3" s="75">
        <v>1.2</v>
      </c>
    </row>
    <row r="4" s="75" customFormat="1" ht="27" customHeight="1" spans="1:25">
      <c r="A4" s="89" t="s">
        <v>36</v>
      </c>
      <c r="B4" s="90" t="s">
        <v>382</v>
      </c>
      <c r="C4" s="91" t="s">
        <v>4</v>
      </c>
      <c r="G4" s="92" t="s">
        <v>36</v>
      </c>
      <c r="H4" s="92" t="s">
        <v>37</v>
      </c>
      <c r="I4" s="92" t="s">
        <v>38</v>
      </c>
      <c r="J4" s="79"/>
      <c r="M4" s="92" t="s">
        <v>36</v>
      </c>
      <c r="N4" s="93" t="s">
        <v>37</v>
      </c>
      <c r="O4" s="92" t="s">
        <v>38</v>
      </c>
    </row>
    <row r="5" s="75" customFormat="1" ht="26.25" customHeight="1" spans="1:25">
      <c r="A5" s="94" t="s">
        <v>509</v>
      </c>
      <c r="B5" s="95" t="s">
        <v>510</v>
      </c>
      <c r="C5" s="96">
        <f>C6+C11</f>
        <v>14371</v>
      </c>
      <c r="D5" s="97">
        <v>105429</v>
      </c>
      <c r="E5" s="98">
        <v>595734.14</v>
      </c>
      <c r="F5" s="75">
        <f>104401+13602</f>
        <v>118003</v>
      </c>
      <c r="G5" s="99" t="s">
        <v>40</v>
      </c>
      <c r="H5" s="100" t="s">
        <v>41</v>
      </c>
      <c r="I5" s="101">
        <v>596221.15</v>
      </c>
      <c r="J5" s="79">
        <f t="shared" ref="J5:J13" si="0">G5-A5</f>
        <v>-8</v>
      </c>
      <c r="K5" s="97">
        <f t="shared" ref="K5:K13" si="1">I5-C5</f>
        <v>581850.15</v>
      </c>
      <c r="L5" s="97">
        <v>75943</v>
      </c>
      <c r="M5" s="99" t="s">
        <v>40</v>
      </c>
      <c r="N5" s="100" t="s">
        <v>41</v>
      </c>
      <c r="O5" s="101">
        <v>643048.95</v>
      </c>
      <c r="P5" s="79">
        <f t="shared" ref="P5:P13" si="2">M5-A5</f>
        <v>-8</v>
      </c>
      <c r="Q5" s="97">
        <f t="shared" ref="Q5:Q13" si="3">O5-C5</f>
        <v>628677.95</v>
      </c>
      <c r="S5" s="75">
        <v>717759</v>
      </c>
      <c r="U5" s="102" t="s">
        <v>40</v>
      </c>
      <c r="V5" s="103" t="s">
        <v>41</v>
      </c>
      <c r="W5" s="104">
        <v>659380.53</v>
      </c>
      <c r="X5" s="75">
        <f t="shared" ref="X5:X13" si="4">C5-W5</f>
        <v>-645009.53</v>
      </c>
      <c r="Y5" s="75">
        <f t="shared" ref="Y5:Y13" si="5">U5-A5</f>
        <v>-8</v>
      </c>
    </row>
    <row r="6" s="76" customFormat="1" ht="26.25" customHeight="1" spans="1:25">
      <c r="A6" s="105" t="s">
        <v>511</v>
      </c>
      <c r="B6" s="106" t="s">
        <v>512</v>
      </c>
      <c r="C6" s="107">
        <v>2489</v>
      </c>
      <c r="D6" s="108"/>
      <c r="E6" s="108">
        <v>7616.62</v>
      </c>
      <c r="G6" s="109" t="s">
        <v>66</v>
      </c>
      <c r="H6" s="109" t="s">
        <v>67</v>
      </c>
      <c r="I6" s="110">
        <v>7616.62</v>
      </c>
      <c r="J6" s="111">
        <f t="shared" si="0"/>
        <v>-809</v>
      </c>
      <c r="K6" s="108">
        <f t="shared" si="1"/>
        <v>5127.62</v>
      </c>
      <c r="L6" s="108"/>
      <c r="M6" s="109" t="s">
        <v>66</v>
      </c>
      <c r="N6" s="109" t="s">
        <v>67</v>
      </c>
      <c r="O6" s="110">
        <v>7749.58</v>
      </c>
      <c r="P6" s="111">
        <f t="shared" si="2"/>
        <v>-809</v>
      </c>
      <c r="Q6" s="108">
        <f t="shared" si="3"/>
        <v>5260.58</v>
      </c>
      <c r="U6" s="112" t="s">
        <v>66</v>
      </c>
      <c r="V6" s="112" t="s">
        <v>67</v>
      </c>
      <c r="W6" s="113">
        <v>8475.47</v>
      </c>
      <c r="X6" s="76">
        <f t="shared" si="4"/>
        <v>-5986.47</v>
      </c>
      <c r="Y6" s="76">
        <f t="shared" si="5"/>
        <v>-809</v>
      </c>
    </row>
    <row r="7" s="77" customFormat="1" ht="26.25" customHeight="1" spans="1:25">
      <c r="A7" s="105" t="s">
        <v>513</v>
      </c>
      <c r="B7" s="114" t="s">
        <v>514</v>
      </c>
      <c r="C7" s="107">
        <v>2137</v>
      </c>
      <c r="D7" s="115"/>
      <c r="E7" s="115">
        <v>3922.87</v>
      </c>
      <c r="G7" s="116" t="s">
        <v>70</v>
      </c>
      <c r="H7" s="116" t="s">
        <v>71</v>
      </c>
      <c r="I7" s="117">
        <v>3922.87</v>
      </c>
      <c r="J7" s="118">
        <f t="shared" si="0"/>
        <v>-80900</v>
      </c>
      <c r="K7" s="115">
        <f t="shared" si="1"/>
        <v>1785.87</v>
      </c>
      <c r="L7" s="115">
        <v>750</v>
      </c>
      <c r="M7" s="116" t="s">
        <v>70</v>
      </c>
      <c r="N7" s="116" t="s">
        <v>71</v>
      </c>
      <c r="O7" s="117">
        <v>4041.81</v>
      </c>
      <c r="P7" s="118">
        <f t="shared" si="2"/>
        <v>-80900</v>
      </c>
      <c r="Q7" s="115">
        <f t="shared" si="3"/>
        <v>1904.81</v>
      </c>
      <c r="U7" s="119" t="s">
        <v>70</v>
      </c>
      <c r="V7" s="119" t="s">
        <v>71</v>
      </c>
      <c r="W7" s="120">
        <v>4680.94</v>
      </c>
      <c r="X7" s="77">
        <f t="shared" si="4"/>
        <v>-2543.94</v>
      </c>
      <c r="Y7" s="77">
        <f t="shared" si="5"/>
        <v>-80900</v>
      </c>
    </row>
    <row r="8" s="75" customFormat="1" ht="26.25" customHeight="1" spans="1:25">
      <c r="A8" s="105" t="s">
        <v>515</v>
      </c>
      <c r="B8" s="114" t="s">
        <v>516</v>
      </c>
      <c r="C8" s="107">
        <v>318</v>
      </c>
      <c r="D8" s="121"/>
      <c r="E8" s="121">
        <v>135.6</v>
      </c>
      <c r="G8" s="99" t="s">
        <v>446</v>
      </c>
      <c r="H8" s="99" t="s">
        <v>447</v>
      </c>
      <c r="I8" s="101">
        <v>135.6</v>
      </c>
      <c r="J8" s="79">
        <f t="shared" si="0"/>
        <v>-80803</v>
      </c>
      <c r="K8" s="97">
        <f t="shared" si="1"/>
        <v>-182.4</v>
      </c>
      <c r="L8" s="97"/>
      <c r="M8" s="99" t="s">
        <v>446</v>
      </c>
      <c r="N8" s="99" t="s">
        <v>447</v>
      </c>
      <c r="O8" s="101">
        <v>135.6</v>
      </c>
      <c r="P8" s="79">
        <f t="shared" si="2"/>
        <v>-80803</v>
      </c>
      <c r="Q8" s="97">
        <f t="shared" si="3"/>
        <v>-182.4</v>
      </c>
      <c r="U8" s="102" t="s">
        <v>446</v>
      </c>
      <c r="V8" s="102" t="s">
        <v>447</v>
      </c>
      <c r="W8" s="104">
        <v>135.6</v>
      </c>
      <c r="X8" s="75">
        <f t="shared" si="4"/>
        <v>182.4</v>
      </c>
      <c r="Y8" s="75">
        <f t="shared" si="5"/>
        <v>-80803</v>
      </c>
    </row>
    <row r="9" s="75" customFormat="1" ht="26.25" customHeight="1" spans="1:25">
      <c r="A9" s="105" t="s">
        <v>517</v>
      </c>
      <c r="B9" s="114" t="s">
        <v>518</v>
      </c>
      <c r="C9" s="107">
        <v>31</v>
      </c>
      <c r="D9" s="97"/>
      <c r="E9" s="97">
        <v>7616.62</v>
      </c>
      <c r="G9" s="99" t="s">
        <v>66</v>
      </c>
      <c r="H9" s="99" t="s">
        <v>67</v>
      </c>
      <c r="I9" s="101">
        <v>7616.62</v>
      </c>
      <c r="J9" s="79">
        <f t="shared" si="0"/>
        <v>-2070902</v>
      </c>
      <c r="K9" s="97">
        <f t="shared" si="1"/>
        <v>7585.62</v>
      </c>
      <c r="L9" s="97"/>
      <c r="M9" s="99" t="s">
        <v>66</v>
      </c>
      <c r="N9" s="99" t="s">
        <v>67</v>
      </c>
      <c r="O9" s="101">
        <v>7749.58</v>
      </c>
      <c r="P9" s="79">
        <f t="shared" si="2"/>
        <v>-2070902</v>
      </c>
      <c r="Q9" s="97">
        <f t="shared" si="3"/>
        <v>7718.58</v>
      </c>
      <c r="U9" s="102" t="s">
        <v>66</v>
      </c>
      <c r="V9" s="102" t="s">
        <v>67</v>
      </c>
      <c r="W9" s="104">
        <v>8475.47</v>
      </c>
      <c r="X9" s="75">
        <f t="shared" si="4"/>
        <v>-8444.47</v>
      </c>
      <c r="Y9" s="75">
        <f t="shared" si="5"/>
        <v>-2070902</v>
      </c>
    </row>
    <row r="10" s="75" customFormat="1" ht="26.25" customHeight="1" spans="1:25">
      <c r="A10" s="105" t="s">
        <v>519</v>
      </c>
      <c r="B10" s="114" t="s">
        <v>520</v>
      </c>
      <c r="C10" s="107">
        <v>3</v>
      </c>
      <c r="D10" s="97"/>
      <c r="E10" s="97">
        <v>3922.87</v>
      </c>
      <c r="G10" s="99" t="s">
        <v>70</v>
      </c>
      <c r="H10" s="99" t="s">
        <v>71</v>
      </c>
      <c r="I10" s="101">
        <v>3922.87</v>
      </c>
      <c r="J10" s="79">
        <f t="shared" si="0"/>
        <v>-80998</v>
      </c>
      <c r="K10" s="97">
        <f t="shared" si="1"/>
        <v>3919.87</v>
      </c>
      <c r="L10" s="97">
        <v>750</v>
      </c>
      <c r="M10" s="99" t="s">
        <v>70</v>
      </c>
      <c r="N10" s="99" t="s">
        <v>71</v>
      </c>
      <c r="O10" s="101">
        <v>4041.81</v>
      </c>
      <c r="P10" s="79">
        <f t="shared" si="2"/>
        <v>-80998</v>
      </c>
      <c r="Q10" s="97">
        <f t="shared" si="3"/>
        <v>4038.81</v>
      </c>
      <c r="U10" s="102" t="s">
        <v>70</v>
      </c>
      <c r="V10" s="102" t="s">
        <v>71</v>
      </c>
      <c r="W10" s="104">
        <v>4680.94</v>
      </c>
      <c r="X10" s="75">
        <f t="shared" si="4"/>
        <v>-4677.94</v>
      </c>
      <c r="Y10" s="75">
        <f t="shared" si="5"/>
        <v>-80998</v>
      </c>
    </row>
    <row r="11" s="75" customFormat="1" ht="26.25" customHeight="1" spans="1:25">
      <c r="A11" s="105" t="s">
        <v>521</v>
      </c>
      <c r="B11" s="106" t="s">
        <v>522</v>
      </c>
      <c r="C11" s="107">
        <v>11882</v>
      </c>
      <c r="D11" s="121"/>
      <c r="E11" s="121">
        <v>135.6</v>
      </c>
      <c r="G11" s="99" t="s">
        <v>446</v>
      </c>
      <c r="H11" s="99" t="s">
        <v>447</v>
      </c>
      <c r="I11" s="101">
        <v>135.6</v>
      </c>
      <c r="J11" s="79">
        <f t="shared" si="0"/>
        <v>1989288</v>
      </c>
      <c r="K11" s="97">
        <f t="shared" si="1"/>
        <v>-11746.4</v>
      </c>
      <c r="L11" s="97"/>
      <c r="M11" s="99" t="s">
        <v>446</v>
      </c>
      <c r="N11" s="99" t="s">
        <v>447</v>
      </c>
      <c r="O11" s="101">
        <v>135.6</v>
      </c>
      <c r="P11" s="79">
        <f t="shared" si="2"/>
        <v>1989288</v>
      </c>
      <c r="Q11" s="97">
        <f t="shared" si="3"/>
        <v>-11746.4</v>
      </c>
      <c r="U11" s="102" t="s">
        <v>446</v>
      </c>
      <c r="V11" s="102" t="s">
        <v>447</v>
      </c>
      <c r="W11" s="104">
        <v>135.6</v>
      </c>
      <c r="X11" s="75">
        <f t="shared" si="4"/>
        <v>11746.4</v>
      </c>
      <c r="Y11" s="75">
        <f t="shared" si="5"/>
        <v>1989288</v>
      </c>
    </row>
    <row r="12" s="75" customFormat="1" ht="26.25" customHeight="1" spans="1:25">
      <c r="A12" s="105" t="s">
        <v>523</v>
      </c>
      <c r="B12" s="114" t="s">
        <v>514</v>
      </c>
      <c r="C12" s="107">
        <v>11827</v>
      </c>
      <c r="D12" s="97"/>
      <c r="E12" s="97">
        <v>7616.62</v>
      </c>
      <c r="G12" s="99" t="s">
        <v>66</v>
      </c>
      <c r="H12" s="99" t="s">
        <v>67</v>
      </c>
      <c r="I12" s="101">
        <v>7616.62</v>
      </c>
      <c r="J12" s="79">
        <f t="shared" si="0"/>
        <v>-2071000</v>
      </c>
      <c r="K12" s="97">
        <f t="shared" si="1"/>
        <v>-4210.38</v>
      </c>
      <c r="L12" s="97"/>
      <c r="M12" s="99" t="s">
        <v>66</v>
      </c>
      <c r="N12" s="99" t="s">
        <v>67</v>
      </c>
      <c r="O12" s="101">
        <v>7749.58</v>
      </c>
      <c r="P12" s="79">
        <f t="shared" si="2"/>
        <v>-2071000</v>
      </c>
      <c r="Q12" s="97">
        <f t="shared" si="3"/>
        <v>-4077.42</v>
      </c>
      <c r="U12" s="102" t="s">
        <v>66</v>
      </c>
      <c r="V12" s="102" t="s">
        <v>67</v>
      </c>
      <c r="W12" s="104">
        <v>8475.47</v>
      </c>
      <c r="X12" s="75">
        <f t="shared" si="4"/>
        <v>3351.53</v>
      </c>
      <c r="Y12" s="75">
        <f t="shared" si="5"/>
        <v>-2071000</v>
      </c>
    </row>
    <row r="13" s="75" customFormat="1" ht="26.25" customHeight="1" spans="1:25">
      <c r="A13" s="105" t="s">
        <v>524</v>
      </c>
      <c r="B13" s="114" t="s">
        <v>525</v>
      </c>
      <c r="C13" s="107">
        <v>55</v>
      </c>
      <c r="D13" s="97"/>
      <c r="E13" s="97">
        <v>3922.87</v>
      </c>
      <c r="G13" s="99" t="s">
        <v>70</v>
      </c>
      <c r="H13" s="99" t="s">
        <v>71</v>
      </c>
      <c r="I13" s="101">
        <v>3922.87</v>
      </c>
      <c r="J13" s="79">
        <f t="shared" si="0"/>
        <v>-81098</v>
      </c>
      <c r="K13" s="97">
        <f t="shared" si="1"/>
        <v>3867.87</v>
      </c>
      <c r="L13" s="97">
        <v>750</v>
      </c>
      <c r="M13" s="99" t="s">
        <v>70</v>
      </c>
      <c r="N13" s="99" t="s">
        <v>71</v>
      </c>
      <c r="O13" s="101">
        <v>4041.81</v>
      </c>
      <c r="P13" s="79">
        <f t="shared" si="2"/>
        <v>-81098</v>
      </c>
      <c r="Q13" s="97">
        <f t="shared" si="3"/>
        <v>3986.81</v>
      </c>
      <c r="U13" s="102" t="s">
        <v>70</v>
      </c>
      <c r="V13" s="102" t="s">
        <v>71</v>
      </c>
      <c r="W13" s="104">
        <v>4680.94</v>
      </c>
      <c r="X13" s="75">
        <f t="shared" si="4"/>
        <v>-4625.94</v>
      </c>
      <c r="Y13" s="75">
        <f t="shared" si="5"/>
        <v>-81098</v>
      </c>
    </row>
    <row r="14" s="75" customFormat="1" ht="26.25" customHeight="1" spans="1:25">
      <c r="A14" s="122" t="s">
        <v>421</v>
      </c>
      <c r="B14" s="123"/>
      <c r="C14" s="124">
        <f>SUM(C5)</f>
        <v>14371</v>
      </c>
      <c r="G14" s="125" t="str">
        <f t="shared" ref="G14:I14" si="6">""</f>
        <v/>
      </c>
      <c r="H14" s="125" t="str">
        <f t="shared" si="6"/>
        <v/>
      </c>
      <c r="I14" s="125" t="str">
        <f t="shared" si="6"/>
        <v/>
      </c>
      <c r="J14" s="79"/>
      <c r="M14" s="125" t="str">
        <f t="shared" ref="M14:O14" si="7">""</f>
        <v/>
      </c>
      <c r="N14" s="126" t="str">
        <f t="shared" si="7"/>
        <v/>
      </c>
      <c r="O14" s="125" t="str">
        <f t="shared" si="7"/>
        <v/>
      </c>
      <c r="W14" s="127" t="e">
        <f>W15+#REF!+#REF!+#REF!+#REF!+#REF!+#REF!+#REF!+#REF!+#REF!+#REF!+#REF!+#REF!+#REF!+#REF!+#REF!+#REF!+#REF!+#REF!+#REF!+#REF!</f>
        <v>#REF!</v>
      </c>
      <c r="X14" s="127" t="e">
        <f>X15+#REF!+#REF!+#REF!+#REF!+#REF!+#REF!+#REF!+#REF!+#REF!+#REF!+#REF!+#REF!+#REF!+#REF!+#REF!+#REF!+#REF!+#REF!+#REF!+#REF!</f>
        <v>#REF!</v>
      </c>
    </row>
    <row r="15" ht="19.9" customHeight="1" spans="1:25">
      <c r="Q15" s="128"/>
      <c r="U15" s="129" t="s">
        <v>76</v>
      </c>
      <c r="V15" s="130" t="s">
        <v>77</v>
      </c>
      <c r="W15" s="131">
        <v>19998</v>
      </c>
      <c r="X15" s="80">
        <f t="shared" ref="X15:X17" si="8">C15-W15</f>
        <v>-19998</v>
      </c>
      <c r="Y15" s="80">
        <f t="shared" ref="Y15:Y17" si="9">U15-A15</f>
        <v>232</v>
      </c>
    </row>
    <row r="16" ht="19.9" customHeight="1" spans="1:25">
      <c r="Q16" s="128"/>
      <c r="U16" s="129" t="s">
        <v>79</v>
      </c>
      <c r="V16" s="129" t="s">
        <v>80</v>
      </c>
      <c r="W16" s="131">
        <v>19998</v>
      </c>
      <c r="X16" s="80">
        <f t="shared" si="8"/>
        <v>-19998</v>
      </c>
      <c r="Y16" s="80">
        <f t="shared" si="9"/>
        <v>23203</v>
      </c>
    </row>
    <row r="17" ht="19.9" customHeight="1" spans="17:25">
      <c r="Q17" s="128"/>
      <c r="U17" s="129" t="s">
        <v>81</v>
      </c>
      <c r="V17" s="129" t="s">
        <v>82</v>
      </c>
      <c r="W17" s="131">
        <v>19998</v>
      </c>
      <c r="X17" s="80">
        <f t="shared" si="8"/>
        <v>-19998</v>
      </c>
      <c r="Y17" s="80">
        <f t="shared" si="9"/>
        <v>2320301</v>
      </c>
    </row>
    <row r="18" ht="19.9" customHeight="1" spans="17:25">
      <c r="Q18" s="128"/>
    </row>
    <row r="19" ht="19.9" customHeight="1" spans="17:25">
      <c r="Q19" s="128"/>
    </row>
    <row r="20" ht="19.9" customHeight="1" spans="17:25">
      <c r="Q20" s="128"/>
    </row>
    <row r="21" ht="19.9" customHeight="1" spans="17:25">
      <c r="Q21" s="128"/>
    </row>
    <row r="22" ht="19.9" customHeight="1" spans="17:25">
      <c r="Q22" s="128"/>
    </row>
    <row r="23" ht="19.9" customHeight="1" spans="17:25">
      <c r="Q23" s="128"/>
    </row>
    <row r="24" ht="19.9" customHeight="1" spans="17:25">
      <c r="Q24" s="128"/>
    </row>
    <row r="25" ht="19.9" customHeight="1" spans="17:25">
      <c r="Q25" s="128"/>
    </row>
    <row r="26" ht="19.9" customHeight="1" spans="17:25">
      <c r="Q26" s="128"/>
    </row>
    <row r="27" ht="19.9" customHeight="1" spans="17:25">
      <c r="Q27" s="128"/>
    </row>
    <row r="28" ht="19.9" customHeight="1" spans="17:25">
      <c r="Q28" s="128"/>
    </row>
    <row r="29" ht="19.9" customHeight="1" spans="17:25">
      <c r="Q29" s="128"/>
    </row>
    <row r="30" ht="19.9" customHeight="1" spans="17:25">
      <c r="Q30" s="128"/>
    </row>
  </sheetData>
  <mergeCells count="2">
    <mergeCell ref="A2:C2"/>
    <mergeCell ref="A14:B14"/>
  </mergeCells>
  <printOptions horizontalCentered="1"/>
  <pageMargins left="0.747222222222222" right="0.747222222222222" top="0.983333333333333" bottom="0.983333333333333" header="0.511805555555556" footer="0.511805555555556"/>
  <pageSetup paperSize="9" scale="95"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2"/>
  <sheetViews>
    <sheetView workbookViewId="0">
      <pane ySplit="9" topLeftCell="A10" activePane="bottomLeft" state="frozen"/>
      <selection/>
      <selection pane="bottomLeft" activeCell="C11" sqref="C11:I11"/>
    </sheetView>
  </sheetViews>
  <sheetFormatPr defaultColWidth="10" defaultRowHeight="13.5"/>
  <cols>
    <col min="1" max="2" width="9" style="11" hidden="1" customWidth="1"/>
    <col min="3" max="3" width="23.125" style="11" customWidth="1"/>
    <col min="4" max="5" width="25.25" style="11" customWidth="1"/>
    <col min="6" max="9" width="23.125" style="11" customWidth="1"/>
    <col min="10" max="10" width="9.75" style="11" customWidth="1"/>
    <col min="11" max="16384" width="10" style="11"/>
  </cols>
  <sheetData>
    <row r="1" s="11" customFormat="1" ht="22.5" hidden="1" spans="1:9">
      <c r="A1" s="12"/>
      <c r="B1" s="12" t="s">
        <v>526</v>
      </c>
      <c r="C1" s="12" t="s">
        <v>527</v>
      </c>
      <c r="D1" s="12" t="s">
        <v>528</v>
      </c>
    </row>
    <row r="2" s="11" customFormat="1" ht="22.5" hidden="1" spans="1:9">
      <c r="A2" s="12">
        <v>0</v>
      </c>
      <c r="B2" s="12" t="s">
        <v>529</v>
      </c>
      <c r="C2" s="12" t="s">
        <v>530</v>
      </c>
      <c r="D2" s="12" t="s">
        <v>531</v>
      </c>
    </row>
    <row r="3" s="11" customFormat="1" hidden="1" spans="1:9">
      <c r="A3" s="12">
        <v>0</v>
      </c>
      <c r="B3" s="12" t="s">
        <v>532</v>
      </c>
      <c r="C3" s="12" t="s">
        <v>533</v>
      </c>
      <c r="D3" s="12"/>
      <c r="E3" s="12" t="s">
        <v>534</v>
      </c>
      <c r="F3" s="12" t="s">
        <v>535</v>
      </c>
      <c r="H3" s="12" t="s">
        <v>536</v>
      </c>
      <c r="I3" s="12" t="s">
        <v>537</v>
      </c>
    </row>
    <row r="4" s="11" customFormat="1" ht="14.3" customHeight="1" spans="1:9">
      <c r="A4" s="12">
        <v>0</v>
      </c>
      <c r="B4" s="12"/>
      <c r="C4" s="12" t="s">
        <v>538</v>
      </c>
    </row>
    <row r="5" s="11" customFormat="1" ht="28.5" customHeight="1" spans="1:9">
      <c r="A5" s="12">
        <v>0</v>
      </c>
      <c r="C5" s="22" t="s">
        <v>539</v>
      </c>
      <c r="D5" s="22"/>
      <c r="E5" s="22"/>
      <c r="F5" s="22"/>
      <c r="G5" s="22"/>
      <c r="H5" s="22"/>
      <c r="I5" s="22"/>
    </row>
    <row r="6" s="11" customFormat="1" ht="14.3" customHeight="1" spans="1:9">
      <c r="A6" s="12">
        <v>0</v>
      </c>
      <c r="C6" s="12"/>
      <c r="D6" s="12"/>
      <c r="I6" s="23" t="s">
        <v>540</v>
      </c>
    </row>
    <row r="7" s="11" customFormat="1" ht="17.05" customHeight="1" spans="1:9">
      <c r="A7" s="12">
        <v>0</v>
      </c>
      <c r="C7" s="61" t="s">
        <v>541</v>
      </c>
      <c r="D7" s="62" t="s">
        <v>542</v>
      </c>
      <c r="E7" s="62"/>
      <c r="F7" s="62"/>
      <c r="G7" s="63" t="s">
        <v>543</v>
      </c>
      <c r="H7" s="63"/>
      <c r="I7" s="63"/>
    </row>
    <row r="8" s="11" customFormat="1" ht="17.05" customHeight="1" spans="1:9">
      <c r="A8" s="12">
        <v>0</v>
      </c>
      <c r="C8" s="61"/>
      <c r="D8" s="64"/>
      <c r="E8" s="65" t="s">
        <v>544</v>
      </c>
      <c r="F8" s="66" t="s">
        <v>545</v>
      </c>
      <c r="G8" s="67"/>
      <c r="H8" s="65" t="s">
        <v>544</v>
      </c>
      <c r="I8" s="68" t="s">
        <v>545</v>
      </c>
    </row>
    <row r="9" s="11" customFormat="1" ht="19.9" customHeight="1" spans="1:9">
      <c r="A9" s="12">
        <v>0</v>
      </c>
      <c r="C9" s="69" t="s">
        <v>546</v>
      </c>
      <c r="D9" s="70" t="s">
        <v>547</v>
      </c>
      <c r="E9" s="71" t="s">
        <v>548</v>
      </c>
      <c r="F9" s="72" t="s">
        <v>549</v>
      </c>
      <c r="G9" s="70" t="s">
        <v>550</v>
      </c>
      <c r="H9" s="71" t="s">
        <v>551</v>
      </c>
      <c r="I9" s="73" t="s">
        <v>552</v>
      </c>
    </row>
    <row r="10" s="11" customFormat="1" ht="19.9" customHeight="1" spans="1:9">
      <c r="A10" s="12" t="s">
        <v>553</v>
      </c>
      <c r="B10" s="40" t="s">
        <v>554</v>
      </c>
      <c r="C10" s="74" t="s">
        <v>555</v>
      </c>
      <c r="D10" s="55">
        <f>F10+E10</f>
        <v>31.27</v>
      </c>
      <c r="E10" s="55">
        <v>4.58</v>
      </c>
      <c r="F10" s="55">
        <v>26.69</v>
      </c>
      <c r="G10" s="55">
        <f>H10+I10</f>
        <v>31.12</v>
      </c>
      <c r="H10" s="55">
        <v>4.47</v>
      </c>
      <c r="I10" s="56">
        <v>26.65</v>
      </c>
    </row>
    <row r="11" s="11" customFormat="1" ht="14.3" customHeight="1" spans="1:9">
      <c r="A11" s="12">
        <v>0</v>
      </c>
      <c r="C11" s="44" t="s">
        <v>556</v>
      </c>
      <c r="D11" s="44"/>
      <c r="E11" s="44"/>
      <c r="F11" s="44"/>
      <c r="G11" s="44"/>
      <c r="H11" s="44"/>
      <c r="I11" s="44"/>
    </row>
    <row r="12" s="11" customFormat="1" ht="14.3" customHeight="1" spans="1:9">
      <c r="A12" s="12">
        <v>0</v>
      </c>
      <c r="C12" s="12" t="s">
        <v>557</v>
      </c>
      <c r="D12" s="12"/>
      <c r="E12" s="12"/>
      <c r="F12" s="12"/>
      <c r="G12" s="12"/>
      <c r="H12" s="12"/>
      <c r="I12" s="12"/>
    </row>
  </sheetData>
  <mergeCells count="6">
    <mergeCell ref="C5:I5"/>
    <mergeCell ref="D7:F7"/>
    <mergeCell ref="G7:I7"/>
    <mergeCell ref="C11:I11"/>
    <mergeCell ref="C12:I12"/>
    <mergeCell ref="C7:C8"/>
  </mergeCells>
  <pageMargins left="0.752083333333333" right="0.752083333333333" top="0.268055555555556" bottom="0.268055555555556" header="0" footer="0"/>
  <pageSetup paperSize="9" fitToHeight="0"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6"/>
  <sheetViews>
    <sheetView topLeftCell="C1" workbookViewId="0">
      <selection activeCell="C11" sqref="C11"/>
    </sheetView>
  </sheetViews>
  <sheetFormatPr defaultColWidth="10" defaultRowHeight="13.5" outlineLevelCol="5"/>
  <cols>
    <col min="1" max="2" width="9" style="11" hidden="1" customWidth="1"/>
    <col min="3" max="3" width="51.125" style="11" customWidth="1"/>
    <col min="4" max="4" width="20" style="11" customWidth="1"/>
    <col min="5" max="5" width="21.75" style="11" customWidth="1"/>
    <col min="6" max="6" width="9" style="11" hidden="1" customWidth="1"/>
    <col min="7" max="7" width="9.75" style="11" customWidth="1"/>
    <col min="8" max="16384" width="10" style="11"/>
  </cols>
  <sheetData>
    <row r="1" s="11" customFormat="1" ht="22.5" hidden="1" spans="1:6">
      <c r="A1" s="12">
        <v>0</v>
      </c>
      <c r="B1" s="12" t="s">
        <v>558</v>
      </c>
      <c r="C1" s="12" t="s">
        <v>527</v>
      </c>
    </row>
    <row r="2" s="11" customFormat="1" ht="22.5" hidden="1" spans="1:6">
      <c r="A2" s="12">
        <v>0</v>
      </c>
      <c r="B2" s="12" t="s">
        <v>529</v>
      </c>
      <c r="C2" s="12" t="s">
        <v>559</v>
      </c>
      <c r="D2" s="12" t="s">
        <v>530</v>
      </c>
      <c r="E2" s="12" t="s">
        <v>560</v>
      </c>
      <c r="F2" s="12" t="s">
        <v>531</v>
      </c>
    </row>
    <row r="3" s="11" customFormat="1" hidden="1" spans="1:6">
      <c r="A3" s="12">
        <v>0</v>
      </c>
      <c r="B3" s="12" t="s">
        <v>561</v>
      </c>
      <c r="C3" s="12" t="s">
        <v>562</v>
      </c>
      <c r="D3" s="12" t="s">
        <v>563</v>
      </c>
      <c r="E3" s="12" t="s">
        <v>564</v>
      </c>
      <c r="F3" s="12" t="s">
        <v>565</v>
      </c>
    </row>
    <row r="4" s="11" customFormat="1" ht="14.3" customHeight="1" spans="1:6">
      <c r="A4" s="12">
        <v>0</v>
      </c>
      <c r="C4" s="12" t="s">
        <v>566</v>
      </c>
    </row>
    <row r="5" s="11" customFormat="1" ht="28.5" customHeight="1" spans="1:6">
      <c r="A5" s="12">
        <v>0</v>
      </c>
      <c r="C5" s="22" t="s">
        <v>567</v>
      </c>
      <c r="D5" s="22"/>
      <c r="E5" s="22"/>
    </row>
    <row r="6" s="11" customFormat="1" ht="14.3" customHeight="1" spans="1:6">
      <c r="A6" s="12">
        <v>0</v>
      </c>
      <c r="C6" s="12"/>
      <c r="D6" s="12"/>
      <c r="E6" s="23" t="s">
        <v>540</v>
      </c>
    </row>
    <row r="7" s="11" customFormat="1" ht="19.9" customHeight="1" spans="1:6">
      <c r="A7" s="12">
        <v>0</v>
      </c>
      <c r="C7" s="52" t="s">
        <v>568</v>
      </c>
      <c r="D7" s="52" t="s">
        <v>4</v>
      </c>
      <c r="E7" s="53" t="s">
        <v>569</v>
      </c>
    </row>
    <row r="8" s="11" customFormat="1" ht="26" customHeight="1" spans="1:6">
      <c r="A8" s="12" t="s">
        <v>553</v>
      </c>
      <c r="B8" s="12" t="s">
        <v>570</v>
      </c>
      <c r="C8" s="54" t="s">
        <v>571</v>
      </c>
      <c r="D8" s="55" t="s">
        <v>572</v>
      </c>
      <c r="E8" s="57">
        <v>4.47</v>
      </c>
      <c r="F8" s="12">
        <v>1</v>
      </c>
    </row>
    <row r="9" s="11" customFormat="1" ht="26" customHeight="1" spans="1:6">
      <c r="A9" s="12" t="s">
        <v>553</v>
      </c>
      <c r="B9" s="12" t="s">
        <v>573</v>
      </c>
      <c r="C9" s="54" t="s">
        <v>574</v>
      </c>
      <c r="D9" s="55"/>
      <c r="E9" s="56">
        <v>4.58</v>
      </c>
      <c r="F9" s="12">
        <v>2</v>
      </c>
    </row>
    <row r="10" s="11" customFormat="1" ht="26" customHeight="1" spans="1:6">
      <c r="A10" s="12" t="s">
        <v>553</v>
      </c>
      <c r="B10" s="12" t="s">
        <v>575</v>
      </c>
      <c r="C10" s="54" t="s">
        <v>576</v>
      </c>
      <c r="D10" s="55"/>
      <c r="E10" s="56"/>
      <c r="F10" s="12">
        <v>3</v>
      </c>
    </row>
    <row r="11" s="11" customFormat="1" ht="26" customHeight="1" spans="1:6">
      <c r="A11" s="12" t="s">
        <v>553</v>
      </c>
      <c r="B11" s="21" t="s">
        <v>577</v>
      </c>
      <c r="C11" s="54" t="s">
        <v>578</v>
      </c>
      <c r="D11" s="55"/>
      <c r="E11" s="56"/>
      <c r="F11" s="12">
        <v>4</v>
      </c>
    </row>
    <row r="12" s="11" customFormat="1" ht="26" customHeight="1" spans="1:6">
      <c r="A12" s="12" t="s">
        <v>553</v>
      </c>
      <c r="B12" s="12" t="s">
        <v>579</v>
      </c>
      <c r="C12" s="54" t="s">
        <v>580</v>
      </c>
      <c r="D12" s="55"/>
      <c r="E12" s="56"/>
      <c r="F12" s="12">
        <v>5</v>
      </c>
    </row>
    <row r="13" s="11" customFormat="1" ht="26" customHeight="1" spans="1:6">
      <c r="A13" s="12" t="s">
        <v>553</v>
      </c>
      <c r="B13" s="12" t="s">
        <v>581</v>
      </c>
      <c r="C13" s="54" t="s">
        <v>582</v>
      </c>
      <c r="D13" s="55"/>
      <c r="E13" s="56"/>
      <c r="F13" s="12">
        <v>6</v>
      </c>
    </row>
    <row r="14" s="11" customFormat="1" ht="26" customHeight="1" spans="1:6">
      <c r="A14" s="12" t="s">
        <v>553</v>
      </c>
      <c r="B14" s="12" t="s">
        <v>583</v>
      </c>
      <c r="C14" s="54" t="s">
        <v>584</v>
      </c>
      <c r="D14" s="55"/>
      <c r="E14" s="56">
        <v>4.47</v>
      </c>
      <c r="F14" s="12">
        <v>7</v>
      </c>
    </row>
    <row r="15" s="11" customFormat="1" ht="26" customHeight="1" spans="1:6">
      <c r="A15" s="12" t="s">
        <v>553</v>
      </c>
      <c r="B15" s="12" t="s">
        <v>585</v>
      </c>
      <c r="C15" s="54" t="s">
        <v>586</v>
      </c>
      <c r="D15" s="55"/>
      <c r="E15" s="56"/>
      <c r="F15" s="12">
        <v>8</v>
      </c>
    </row>
    <row r="16" s="11" customFormat="1" ht="26" customHeight="1" spans="1:6">
      <c r="A16" s="12" t="s">
        <v>553</v>
      </c>
      <c r="B16" s="12" t="s">
        <v>587</v>
      </c>
      <c r="C16" s="58" t="s">
        <v>588</v>
      </c>
      <c r="D16" s="59"/>
      <c r="E16" s="60"/>
      <c r="F16" s="12">
        <v>9</v>
      </c>
    </row>
  </sheetData>
  <mergeCells count="1">
    <mergeCell ref="C5:E5"/>
  </mergeCells>
  <pageMargins left="0.752083333333333" right="0.752083333333333" top="0.268055555555556" bottom="0.268055555555556" header="0" footer="0"/>
  <pageSetup paperSize="9" fitToHeight="0"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4"/>
  <sheetViews>
    <sheetView topLeftCell="C1" workbookViewId="0">
      <selection activeCell="C11" sqref="C11"/>
    </sheetView>
  </sheetViews>
  <sheetFormatPr defaultColWidth="10" defaultRowHeight="13.5" outlineLevelCol="5"/>
  <cols>
    <col min="1" max="2" width="9" style="11" hidden="1" customWidth="1"/>
    <col min="3" max="3" width="51.125" style="11" customWidth="1"/>
    <col min="4" max="4" width="24.25" style="11" customWidth="1"/>
    <col min="5" max="5" width="21.75" style="11" customWidth="1"/>
    <col min="6" max="6" width="9" style="11" hidden="1" customWidth="1"/>
    <col min="7" max="7" width="9.75" style="11" customWidth="1"/>
    <col min="8" max="16384" width="10" style="11"/>
  </cols>
  <sheetData>
    <row r="1" s="11" customFormat="1" ht="22.5" hidden="1" spans="1:6">
      <c r="A1" s="12">
        <v>0</v>
      </c>
      <c r="B1" s="12" t="s">
        <v>589</v>
      </c>
      <c r="C1" s="12" t="s">
        <v>527</v>
      </c>
      <c r="D1" s="12"/>
    </row>
    <row r="2" s="11" customFormat="1" ht="22.5" hidden="1" spans="1:6">
      <c r="A2" s="12">
        <v>0</v>
      </c>
      <c r="B2" s="12" t="s">
        <v>529</v>
      </c>
      <c r="C2" s="12" t="s">
        <v>559</v>
      </c>
      <c r="D2" s="12" t="s">
        <v>530</v>
      </c>
      <c r="E2" s="12" t="s">
        <v>560</v>
      </c>
      <c r="F2" s="12" t="s">
        <v>531</v>
      </c>
    </row>
    <row r="3" s="11" customFormat="1" hidden="1" spans="1:6">
      <c r="A3" s="12">
        <v>0</v>
      </c>
      <c r="B3" s="12" t="s">
        <v>561</v>
      </c>
      <c r="C3" s="12" t="s">
        <v>562</v>
      </c>
      <c r="D3" s="12" t="s">
        <v>563</v>
      </c>
      <c r="E3" s="12" t="s">
        <v>564</v>
      </c>
      <c r="F3" s="12" t="s">
        <v>565</v>
      </c>
    </row>
    <row r="4" s="11" customFormat="1" ht="14.3" customHeight="1" spans="1:6">
      <c r="A4" s="12">
        <v>0</v>
      </c>
      <c r="C4" s="12" t="s">
        <v>590</v>
      </c>
    </row>
    <row r="5" s="11" customFormat="1" ht="28.5" customHeight="1" spans="1:6">
      <c r="A5" s="12">
        <v>0</v>
      </c>
      <c r="C5" s="22" t="s">
        <v>591</v>
      </c>
      <c r="D5" s="22"/>
      <c r="E5" s="22"/>
    </row>
    <row r="6" s="11" customFormat="1" ht="14.3" customHeight="1" spans="1:6">
      <c r="A6" s="12">
        <v>0</v>
      </c>
      <c r="C6" s="12"/>
      <c r="D6" s="12"/>
      <c r="E6" s="23" t="s">
        <v>540</v>
      </c>
    </row>
    <row r="7" s="11" customFormat="1" ht="19.9" customHeight="1" spans="1:6">
      <c r="A7" s="12">
        <v>0</v>
      </c>
      <c r="C7" s="52" t="s">
        <v>568</v>
      </c>
      <c r="D7" s="52" t="s">
        <v>4</v>
      </c>
      <c r="E7" s="53" t="s">
        <v>569</v>
      </c>
    </row>
    <row r="8" s="11" customFormat="1" ht="26" customHeight="1" spans="1:6">
      <c r="A8" s="12" t="s">
        <v>553</v>
      </c>
      <c r="B8" s="12" t="s">
        <v>592</v>
      </c>
      <c r="C8" s="54" t="s">
        <v>593</v>
      </c>
      <c r="D8" s="55"/>
      <c r="E8" s="56">
        <v>19.15</v>
      </c>
      <c r="F8" s="12">
        <v>1</v>
      </c>
    </row>
    <row r="9" s="11" customFormat="1" ht="26" customHeight="1" spans="1:6">
      <c r="A9" s="12" t="s">
        <v>553</v>
      </c>
      <c r="B9" s="12" t="s">
        <v>594</v>
      </c>
      <c r="C9" s="54" t="s">
        <v>595</v>
      </c>
      <c r="D9" s="55"/>
      <c r="E9" s="56">
        <v>26.69</v>
      </c>
      <c r="F9" s="12">
        <v>2</v>
      </c>
    </row>
    <row r="10" s="11" customFormat="1" ht="26" customHeight="1" spans="1:6">
      <c r="A10" s="12" t="s">
        <v>553</v>
      </c>
      <c r="B10" s="12" t="s">
        <v>596</v>
      </c>
      <c r="C10" s="54" t="s">
        <v>597</v>
      </c>
      <c r="D10" s="55"/>
      <c r="E10" s="57">
        <v>7.52</v>
      </c>
      <c r="F10" s="12">
        <v>3</v>
      </c>
    </row>
    <row r="11" s="11" customFormat="1" ht="26" customHeight="1" spans="1:6">
      <c r="A11" s="12" t="s">
        <v>553</v>
      </c>
      <c r="B11" s="12" t="s">
        <v>598</v>
      </c>
      <c r="C11" s="54" t="s">
        <v>599</v>
      </c>
      <c r="D11" s="55"/>
      <c r="E11" s="56">
        <v>0.02</v>
      </c>
      <c r="F11" s="12">
        <v>4</v>
      </c>
    </row>
    <row r="12" s="11" customFormat="1" ht="26" customHeight="1" spans="1:6">
      <c r="A12" s="12" t="s">
        <v>553</v>
      </c>
      <c r="B12" s="12" t="s">
        <v>600</v>
      </c>
      <c r="C12" s="54" t="s">
        <v>601</v>
      </c>
      <c r="D12" s="55"/>
      <c r="E12" s="56">
        <v>26.65</v>
      </c>
      <c r="F12" s="12">
        <v>5</v>
      </c>
    </row>
    <row r="13" s="11" customFormat="1" ht="26" customHeight="1" spans="1:6">
      <c r="A13" s="12" t="s">
        <v>553</v>
      </c>
      <c r="B13" s="12" t="s">
        <v>602</v>
      </c>
      <c r="C13" s="54" t="s">
        <v>603</v>
      </c>
      <c r="D13" s="55"/>
      <c r="E13" s="56"/>
      <c r="F13" s="12">
        <v>6</v>
      </c>
    </row>
    <row r="14" s="11" customFormat="1" ht="26" customHeight="1" spans="1:6">
      <c r="A14" s="12" t="s">
        <v>553</v>
      </c>
      <c r="B14" s="12" t="s">
        <v>604</v>
      </c>
      <c r="C14" s="58" t="s">
        <v>605</v>
      </c>
      <c r="D14" s="59"/>
      <c r="E14" s="60"/>
      <c r="F14" s="12">
        <v>7</v>
      </c>
    </row>
  </sheetData>
  <mergeCells count="1">
    <mergeCell ref="C5:E5"/>
  </mergeCells>
  <pageMargins left="0.752083333333333" right="0.752083333333333" top="0.268055555555556" bottom="0.268055555555556" header="0" footer="0"/>
  <pageSetup paperSize="9" fitToHeight="0"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workbookViewId="0">
      <pane ySplit="7" topLeftCell="A8" activePane="bottomLeft" state="frozen"/>
      <selection/>
      <selection pane="bottomLeft" activeCell="C11" sqref="C11"/>
    </sheetView>
  </sheetViews>
  <sheetFormatPr defaultColWidth="10" defaultRowHeight="13.5" outlineLevelCol="4"/>
  <cols>
    <col min="1" max="2" width="9" style="11" hidden="1" customWidth="1"/>
    <col min="3" max="3" width="34" style="11" customWidth="1"/>
    <col min="4" max="4" width="19.875" style="11" customWidth="1"/>
    <col min="5" max="5" width="20.75" style="11" customWidth="1"/>
    <col min="6" max="6" width="9.75" style="11" customWidth="1"/>
    <col min="7" max="16384" width="10" style="11"/>
  </cols>
  <sheetData>
    <row r="1" s="11" customFormat="1" ht="22.5" hidden="1" spans="1:5">
      <c r="A1" s="12">
        <v>0</v>
      </c>
      <c r="B1" s="12" t="s">
        <v>606</v>
      </c>
      <c r="C1" s="12" t="s">
        <v>607</v>
      </c>
    </row>
    <row r="2" s="11" customFormat="1" ht="22.5" hidden="1" spans="1:5">
      <c r="A2" s="12">
        <v>0</v>
      </c>
      <c r="B2" s="12" t="s">
        <v>529</v>
      </c>
      <c r="C2" s="12" t="s">
        <v>559</v>
      </c>
      <c r="D2" s="12" t="s">
        <v>608</v>
      </c>
      <c r="E2" s="12" t="s">
        <v>560</v>
      </c>
    </row>
    <row r="3" s="11" customFormat="1" hidden="1" spans="1:5">
      <c r="A3" s="12">
        <v>0</v>
      </c>
      <c r="B3" s="12" t="s">
        <v>561</v>
      </c>
      <c r="C3" s="12" t="s">
        <v>562</v>
      </c>
      <c r="D3" s="12" t="s">
        <v>609</v>
      </c>
      <c r="E3" s="12" t="s">
        <v>610</v>
      </c>
    </row>
    <row r="4" s="11" customFormat="1" ht="14.3" customHeight="1" spans="1:5">
      <c r="A4" s="12">
        <v>0</v>
      </c>
      <c r="C4" s="12" t="s">
        <v>611</v>
      </c>
    </row>
    <row r="5" s="11" customFormat="1" ht="28.5" customHeight="1" spans="1:5">
      <c r="A5" s="12">
        <v>0</v>
      </c>
      <c r="C5" s="22" t="s">
        <v>612</v>
      </c>
      <c r="D5" s="22"/>
      <c r="E5" s="22"/>
    </row>
    <row r="6" s="11" customFormat="1" ht="14.3" customHeight="1" spans="1:5">
      <c r="A6" s="12">
        <v>0</v>
      </c>
      <c r="E6" s="23" t="s">
        <v>540</v>
      </c>
    </row>
    <row r="7" s="11" customFormat="1" ht="19.9" customHeight="1" spans="1:5">
      <c r="A7" s="12">
        <v>0</v>
      </c>
      <c r="C7" s="45" t="s">
        <v>3</v>
      </c>
      <c r="D7" s="25" t="s">
        <v>613</v>
      </c>
      <c r="E7" s="45" t="s">
        <v>614</v>
      </c>
    </row>
    <row r="8" s="11" customFormat="1" ht="19.9" customHeight="1" spans="1:5">
      <c r="A8" s="12" t="s">
        <v>553</v>
      </c>
      <c r="B8" s="12" t="s">
        <v>615</v>
      </c>
      <c r="C8" s="46" t="s">
        <v>616</v>
      </c>
      <c r="D8" s="35">
        <v>0.93</v>
      </c>
      <c r="E8" s="35">
        <v>0.93</v>
      </c>
    </row>
    <row r="9" s="11" customFormat="1" ht="19.9" customHeight="1" spans="1:5">
      <c r="A9" s="12" t="s">
        <v>553</v>
      </c>
      <c r="B9" s="12" t="s">
        <v>570</v>
      </c>
      <c r="C9" s="46" t="s">
        <v>617</v>
      </c>
      <c r="D9" s="35">
        <v>0.72</v>
      </c>
      <c r="E9" s="35">
        <v>0.72</v>
      </c>
    </row>
    <row r="10" s="11" customFormat="1" ht="19.9" customHeight="1" spans="1:5">
      <c r="A10" s="12"/>
      <c r="B10" s="12"/>
      <c r="C10" s="46" t="s">
        <v>618</v>
      </c>
      <c r="D10" s="35">
        <v>0.35</v>
      </c>
      <c r="E10" s="35">
        <v>0.35</v>
      </c>
    </row>
    <row r="11" s="11" customFormat="1" ht="19.9" customHeight="1" spans="1:5">
      <c r="A11" s="12"/>
      <c r="B11" s="12"/>
      <c r="C11" s="46" t="s">
        <v>619</v>
      </c>
      <c r="D11" s="35">
        <v>0.21</v>
      </c>
      <c r="E11" s="35">
        <v>0.21</v>
      </c>
    </row>
    <row r="12" s="11" customFormat="1" ht="19.9" customHeight="1" spans="1:5">
      <c r="A12" s="12" t="s">
        <v>553</v>
      </c>
      <c r="B12" s="12" t="s">
        <v>592</v>
      </c>
      <c r="C12" s="47" t="s">
        <v>618</v>
      </c>
      <c r="D12" s="29">
        <v>0.21</v>
      </c>
      <c r="E12" s="29">
        <v>0.21</v>
      </c>
    </row>
    <row r="13" s="11" customFormat="1" ht="19.9" customHeight="1" spans="1:5">
      <c r="A13" s="12" t="s">
        <v>553</v>
      </c>
      <c r="B13" s="12" t="s">
        <v>620</v>
      </c>
      <c r="C13" s="46" t="s">
        <v>621</v>
      </c>
      <c r="D13" s="35">
        <v>0.56</v>
      </c>
      <c r="E13" s="35">
        <v>0.56</v>
      </c>
    </row>
    <row r="14" s="11" customFormat="1" ht="19.9" customHeight="1" spans="1:5">
      <c r="A14" s="12" t="s">
        <v>553</v>
      </c>
      <c r="B14" s="12" t="s">
        <v>622</v>
      </c>
      <c r="C14" s="48" t="s">
        <v>623</v>
      </c>
      <c r="D14" s="49">
        <v>0.35</v>
      </c>
      <c r="E14" s="49">
        <v>0.35</v>
      </c>
    </row>
    <row r="15" s="11" customFormat="1" ht="19.9" customHeight="1" spans="1:5">
      <c r="A15" s="12" t="s">
        <v>553</v>
      </c>
      <c r="B15" s="12" t="s">
        <v>624</v>
      </c>
      <c r="C15" s="47" t="s">
        <v>625</v>
      </c>
      <c r="D15" s="50">
        <v>0.21</v>
      </c>
      <c r="E15" s="50">
        <v>0.21</v>
      </c>
    </row>
    <row r="16" s="11" customFormat="1" ht="19.9" customHeight="1" spans="1:5">
      <c r="A16" s="12" t="s">
        <v>553</v>
      </c>
      <c r="B16" s="12" t="s">
        <v>626</v>
      </c>
      <c r="C16" s="46" t="s">
        <v>627</v>
      </c>
      <c r="D16" s="35">
        <f>D17+D18</f>
        <v>0.84</v>
      </c>
      <c r="E16" s="35">
        <f>E17+E18</f>
        <v>0.84</v>
      </c>
    </row>
    <row r="17" s="11" customFormat="1" ht="17.05" customHeight="1" spans="1:5">
      <c r="A17" s="12" t="s">
        <v>553</v>
      </c>
      <c r="B17" s="12" t="s">
        <v>575</v>
      </c>
      <c r="C17" s="48" t="s">
        <v>623</v>
      </c>
      <c r="D17" s="35">
        <v>0.15</v>
      </c>
      <c r="E17" s="35">
        <v>0.15</v>
      </c>
    </row>
    <row r="18" s="11" customFormat="1" ht="17.05" customHeight="1" spans="1:5">
      <c r="A18" s="12" t="s">
        <v>553</v>
      </c>
      <c r="B18" s="12" t="s">
        <v>628</v>
      </c>
      <c r="C18" s="47" t="s">
        <v>625</v>
      </c>
      <c r="D18" s="35">
        <v>0.69</v>
      </c>
      <c r="E18" s="35">
        <v>0.69</v>
      </c>
    </row>
    <row r="19" s="11" customFormat="1" ht="19.9" customHeight="1" spans="1:5">
      <c r="A19" s="12" t="s">
        <v>553</v>
      </c>
      <c r="B19" s="12" t="s">
        <v>629</v>
      </c>
      <c r="C19" s="46" t="s">
        <v>630</v>
      </c>
      <c r="D19" s="51">
        <v>0.2</v>
      </c>
      <c r="E19" s="51">
        <v>0.2</v>
      </c>
    </row>
    <row r="20" s="11" customFormat="1" ht="19.9" customHeight="1" spans="1:5">
      <c r="A20" s="12" t="s">
        <v>553</v>
      </c>
      <c r="B20" s="12" t="s">
        <v>581</v>
      </c>
      <c r="C20" s="46" t="s">
        <v>617</v>
      </c>
      <c r="D20" s="34"/>
      <c r="E20" s="34"/>
    </row>
    <row r="21" s="11" customFormat="1" ht="19.9" customHeight="1" spans="1:5">
      <c r="A21" s="12"/>
      <c r="B21" s="12"/>
      <c r="C21" s="46" t="s">
        <v>618</v>
      </c>
      <c r="D21" s="34"/>
      <c r="E21" s="34"/>
    </row>
    <row r="22" s="11" customFormat="1" ht="19.9" customHeight="1" spans="1:5">
      <c r="A22" s="12"/>
      <c r="B22" s="12"/>
      <c r="C22" s="46" t="s">
        <v>619</v>
      </c>
      <c r="D22" s="34">
        <v>0.2</v>
      </c>
      <c r="E22" s="34">
        <v>0.2</v>
      </c>
    </row>
    <row r="23" s="11" customFormat="1" ht="19.9" customHeight="1" spans="1:5">
      <c r="A23" s="12" t="s">
        <v>553</v>
      </c>
      <c r="B23" s="12" t="s">
        <v>598</v>
      </c>
      <c r="C23" s="47" t="s">
        <v>618</v>
      </c>
      <c r="D23" s="30">
        <v>0.18</v>
      </c>
      <c r="E23" s="30">
        <v>0.18</v>
      </c>
    </row>
    <row r="24" s="11" customFormat="1" ht="19.9" customHeight="1" spans="1:5">
      <c r="A24" s="12" t="s">
        <v>553</v>
      </c>
      <c r="B24" s="12" t="s">
        <v>631</v>
      </c>
      <c r="C24" s="46" t="s">
        <v>632</v>
      </c>
      <c r="D24" s="34">
        <f>D25+D26</f>
        <v>0.94</v>
      </c>
      <c r="E24" s="34">
        <f>E25+E26</f>
        <v>0.94</v>
      </c>
    </row>
    <row r="25" s="11" customFormat="1" ht="19.9" customHeight="1" spans="1:5">
      <c r="A25" s="12" t="s">
        <v>553</v>
      </c>
      <c r="B25" s="12" t="s">
        <v>633</v>
      </c>
      <c r="C25" s="48" t="s">
        <v>623</v>
      </c>
      <c r="D25" s="34">
        <v>0.15</v>
      </c>
      <c r="E25" s="34">
        <v>0.15</v>
      </c>
    </row>
    <row r="26" s="11" customFormat="1" ht="19.9" customHeight="1" spans="1:5">
      <c r="A26" s="12" t="s">
        <v>553</v>
      </c>
      <c r="B26" s="12" t="s">
        <v>634</v>
      </c>
      <c r="C26" s="47" t="s">
        <v>625</v>
      </c>
      <c r="D26" s="30">
        <v>0.79</v>
      </c>
      <c r="E26" s="30">
        <v>0.79</v>
      </c>
    </row>
    <row r="27" s="11" customFormat="1" ht="26" customHeight="1" spans="1:5">
      <c r="A27" s="12">
        <v>0</v>
      </c>
      <c r="C27" s="44" t="s">
        <v>635</v>
      </c>
      <c r="D27" s="44"/>
      <c r="E27" s="44"/>
    </row>
  </sheetData>
  <mergeCells count="2">
    <mergeCell ref="C5:E5"/>
    <mergeCell ref="C27:E27"/>
  </mergeCells>
  <pageMargins left="0.752083333333333" right="0.752083333333333" top="0.268055555555556" bottom="0.268055555555556" header="0" footer="0"/>
  <pageSetup paperSize="9" fitToHeight="0"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4"/>
  <sheetViews>
    <sheetView topLeftCell="C1" workbookViewId="0">
      <selection activeCell="C11" sqref="C11"/>
    </sheetView>
  </sheetViews>
  <sheetFormatPr defaultColWidth="10" defaultRowHeight="13.5" outlineLevelCol="7"/>
  <cols>
    <col min="1" max="2" width="9" style="11" hidden="1" customWidth="1"/>
    <col min="3" max="3" width="42.5" style="11" customWidth="1"/>
    <col min="4" max="4" width="18.5" style="11" customWidth="1"/>
    <col min="5" max="6" width="20.75" style="11" customWidth="1"/>
    <col min="7" max="7" width="19.125" style="11" customWidth="1"/>
    <col min="8" max="8" width="9" style="11" hidden="1" customWidth="1"/>
    <col min="9" max="9" width="9.75" style="11" customWidth="1"/>
    <col min="10" max="16384" width="10" style="11"/>
  </cols>
  <sheetData>
    <row r="1" s="11" customFormat="1" ht="22.5" hidden="1" spans="1:8">
      <c r="A1" s="12">
        <v>0</v>
      </c>
      <c r="B1" s="12" t="s">
        <v>636</v>
      </c>
      <c r="C1" s="12" t="s">
        <v>607</v>
      </c>
      <c r="D1" s="12" t="s">
        <v>637</v>
      </c>
    </row>
    <row r="2" s="11" customFormat="1" ht="22.5" hidden="1" spans="1:8">
      <c r="A2" s="12">
        <v>0</v>
      </c>
      <c r="B2" s="12" t="s">
        <v>529</v>
      </c>
      <c r="C2" s="12" t="s">
        <v>559</v>
      </c>
      <c r="D2" s="12" t="s">
        <v>608</v>
      </c>
      <c r="E2" s="12" t="s">
        <v>560</v>
      </c>
      <c r="F2" s="12" t="s">
        <v>638</v>
      </c>
    </row>
    <row r="3" s="11" customFormat="1" hidden="1" spans="1:8">
      <c r="A3" s="12">
        <v>0</v>
      </c>
      <c r="B3" s="12" t="s">
        <v>561</v>
      </c>
      <c r="C3" s="12" t="s">
        <v>562</v>
      </c>
      <c r="E3" s="12" t="s">
        <v>609</v>
      </c>
      <c r="F3" s="12" t="s">
        <v>610</v>
      </c>
      <c r="G3" s="12" t="s">
        <v>639</v>
      </c>
      <c r="H3" s="12" t="s">
        <v>565</v>
      </c>
    </row>
    <row r="4" s="11" customFormat="1" ht="14.3" customHeight="1" spans="1:8">
      <c r="A4" s="12">
        <v>0</v>
      </c>
      <c r="C4" s="21" t="s">
        <v>640</v>
      </c>
    </row>
    <row r="5" s="11" customFormat="1" ht="18.75" customHeight="1" spans="1:8">
      <c r="A5" s="12">
        <v>0</v>
      </c>
      <c r="C5" s="22" t="s">
        <v>641</v>
      </c>
      <c r="D5" s="22"/>
      <c r="E5" s="22"/>
      <c r="F5" s="22"/>
    </row>
    <row r="6" s="11" customFormat="1" ht="14.3" customHeight="1" spans="1:8">
      <c r="A6" s="12">
        <v>0</v>
      </c>
      <c r="C6" s="23" t="s">
        <v>540</v>
      </c>
      <c r="D6" s="23"/>
      <c r="E6" s="23"/>
      <c r="F6" s="23"/>
      <c r="G6" s="23"/>
    </row>
    <row r="7" s="11" customFormat="1" ht="14.3" customHeight="1" spans="1:8">
      <c r="A7" s="12">
        <v>0</v>
      </c>
      <c r="C7" s="24" t="s">
        <v>3</v>
      </c>
      <c r="D7" s="25" t="s">
        <v>546</v>
      </c>
      <c r="E7" s="25" t="s">
        <v>613</v>
      </c>
      <c r="F7" s="26" t="s">
        <v>614</v>
      </c>
      <c r="G7" s="26" t="s">
        <v>642</v>
      </c>
    </row>
    <row r="8" s="11" customFormat="1" ht="19.9" customHeight="1" spans="1:8">
      <c r="A8" s="12" t="s">
        <v>553</v>
      </c>
      <c r="B8" s="12" t="s">
        <v>643</v>
      </c>
      <c r="C8" s="27" t="s">
        <v>644</v>
      </c>
      <c r="D8" s="28" t="s">
        <v>547</v>
      </c>
      <c r="E8" s="29">
        <f>E9+E10</f>
        <v>31.27</v>
      </c>
      <c r="F8" s="29">
        <f>F9+F10</f>
        <v>31.27</v>
      </c>
      <c r="G8" s="30">
        <v>0</v>
      </c>
      <c r="H8" s="12">
        <v>1</v>
      </c>
    </row>
    <row r="9" s="11" customFormat="1" ht="19.9" customHeight="1" spans="1:8">
      <c r="A9" s="12" t="s">
        <v>553</v>
      </c>
      <c r="B9" s="12" t="s">
        <v>645</v>
      </c>
      <c r="C9" s="31" t="s">
        <v>646</v>
      </c>
      <c r="D9" s="32" t="s">
        <v>548</v>
      </c>
      <c r="E9" s="33">
        <v>4.58</v>
      </c>
      <c r="F9" s="33">
        <v>4.58</v>
      </c>
      <c r="G9" s="34">
        <v>0</v>
      </c>
      <c r="H9" s="12">
        <v>2</v>
      </c>
    </row>
    <row r="10" s="11" customFormat="1" ht="19.9" customHeight="1" spans="1:8">
      <c r="A10" s="12" t="s">
        <v>553</v>
      </c>
      <c r="B10" s="12" t="s">
        <v>647</v>
      </c>
      <c r="C10" s="27" t="s">
        <v>648</v>
      </c>
      <c r="D10" s="28" t="s">
        <v>549</v>
      </c>
      <c r="E10" s="35">
        <v>26.69</v>
      </c>
      <c r="F10" s="35">
        <v>26.69</v>
      </c>
      <c r="G10" s="30">
        <v>0</v>
      </c>
      <c r="H10" s="12">
        <v>3</v>
      </c>
    </row>
    <row r="11" s="11" customFormat="1" ht="19.9" customHeight="1" spans="1:8">
      <c r="A11" s="12" t="s">
        <v>553</v>
      </c>
      <c r="B11" s="12" t="s">
        <v>649</v>
      </c>
      <c r="C11" s="36" t="s">
        <v>650</v>
      </c>
      <c r="D11" s="37" t="s">
        <v>550</v>
      </c>
      <c r="E11" s="38">
        <v>0</v>
      </c>
      <c r="F11" s="39"/>
      <c r="G11" s="30">
        <v>0</v>
      </c>
      <c r="H11" s="12">
        <v>4</v>
      </c>
    </row>
    <row r="12" s="11" customFormat="1" ht="19.9" customHeight="1" spans="1:8">
      <c r="A12" s="12" t="s">
        <v>553</v>
      </c>
      <c r="B12" s="12" t="s">
        <v>651</v>
      </c>
      <c r="C12" s="40" t="s">
        <v>646</v>
      </c>
      <c r="D12" s="41" t="s">
        <v>551</v>
      </c>
      <c r="E12" s="38">
        <v>0</v>
      </c>
      <c r="F12" s="42">
        <v>0</v>
      </c>
      <c r="G12" s="34">
        <v>0</v>
      </c>
      <c r="H12" s="12">
        <v>5</v>
      </c>
    </row>
    <row r="13" s="11" customFormat="1" ht="19.9" customHeight="1" spans="1:8">
      <c r="A13" s="12" t="s">
        <v>553</v>
      </c>
      <c r="B13" s="12" t="s">
        <v>652</v>
      </c>
      <c r="C13" s="27" t="s">
        <v>653</v>
      </c>
      <c r="D13" s="28" t="s">
        <v>552</v>
      </c>
      <c r="E13" s="29">
        <v>0</v>
      </c>
      <c r="F13" s="29">
        <v>0</v>
      </c>
      <c r="G13" s="43">
        <v>0</v>
      </c>
      <c r="H13" s="12">
        <v>6</v>
      </c>
    </row>
    <row r="14" s="11" customFormat="1" ht="14.2" customHeight="1" spans="1:8">
      <c r="A14" s="12">
        <v>0</v>
      </c>
      <c r="C14" s="44" t="s">
        <v>654</v>
      </c>
      <c r="D14" s="44"/>
      <c r="E14" s="44"/>
      <c r="F14" s="44"/>
      <c r="G14" s="44"/>
      <c r="H14" s="12"/>
    </row>
  </sheetData>
  <mergeCells count="3">
    <mergeCell ref="C5:F5"/>
    <mergeCell ref="C6:G6"/>
    <mergeCell ref="C14:G14"/>
  </mergeCells>
  <pageMargins left="0.752083333333333" right="0.752083333333333" top="0.268055555555556" bottom="0.268055555555556" header="0" footer="0"/>
  <pageSetup paperSize="9" fitToHeight="0"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2"/>
  <sheetViews>
    <sheetView workbookViewId="0">
      <pane xSplit="2" ySplit="7" topLeftCell="C8" activePane="bottomRight" state="frozen"/>
      <selection/>
      <selection pane="topRight"/>
      <selection pane="bottomLeft"/>
      <selection pane="bottomRight" activeCell="C11" sqref="C11"/>
    </sheetView>
  </sheetViews>
  <sheetFormatPr defaultColWidth="10" defaultRowHeight="13.5"/>
  <cols>
    <col min="1" max="1" width="9" style="11" hidden="1" customWidth="1"/>
    <col min="2" max="2" width="34.5" style="11" customWidth="1"/>
    <col min="3" max="3" width="27.25" style="11" customWidth="1"/>
    <col min="4" max="4" width="26.375" style="11" customWidth="1"/>
    <col min="5" max="5" width="23.375" style="11" customWidth="1"/>
    <col min="6" max="6" width="25.25" style="11" customWidth="1"/>
    <col min="7" max="7" width="22.25" style="11" customWidth="1"/>
    <col min="8" max="8" width="18.625" style="11" customWidth="1"/>
    <col min="9" max="9" width="12.75" style="11" customWidth="1"/>
    <col min="10" max="14" width="9" style="11" hidden="1" customWidth="1"/>
    <col min="15" max="15" width="9.75" style="11" customWidth="1"/>
    <col min="16" max="16384" width="10" style="11"/>
  </cols>
  <sheetData>
    <row r="1" s="11" customFormat="1" ht="22.5" hidden="1" spans="1:14">
      <c r="A1" s="12">
        <v>0</v>
      </c>
      <c r="B1" s="12" t="s">
        <v>655</v>
      </c>
      <c r="C1" s="12" t="s">
        <v>607</v>
      </c>
    </row>
    <row r="2" s="11" customFormat="1" hidden="1" spans="1:14">
      <c r="A2" s="12">
        <v>0</v>
      </c>
      <c r="B2" s="12" t="s">
        <v>529</v>
      </c>
      <c r="C2" s="12" t="s">
        <v>559</v>
      </c>
      <c r="D2" s="12" t="s">
        <v>560</v>
      </c>
      <c r="E2" s="12" t="s">
        <v>608</v>
      </c>
      <c r="F2" s="12" t="s">
        <v>531</v>
      </c>
    </row>
    <row r="3" s="11" customFormat="1" hidden="1" spans="1:14">
      <c r="A3" s="12">
        <v>0</v>
      </c>
      <c r="B3" s="12" t="s">
        <v>562</v>
      </c>
      <c r="C3" s="12" t="s">
        <v>656</v>
      </c>
      <c r="D3" s="12" t="s">
        <v>657</v>
      </c>
      <c r="E3" s="12" t="s">
        <v>658</v>
      </c>
      <c r="F3" s="12" t="s">
        <v>659</v>
      </c>
      <c r="G3" s="12" t="s">
        <v>660</v>
      </c>
      <c r="H3" s="12" t="s">
        <v>661</v>
      </c>
      <c r="I3" s="12" t="s">
        <v>662</v>
      </c>
      <c r="J3" s="12" t="s">
        <v>663</v>
      </c>
      <c r="K3" s="12" t="s">
        <v>664</v>
      </c>
      <c r="L3" s="12" t="s">
        <v>665</v>
      </c>
      <c r="M3" s="12" t="s">
        <v>666</v>
      </c>
      <c r="N3" s="12" t="s">
        <v>667</v>
      </c>
    </row>
    <row r="4" s="11" customFormat="1" ht="14.3" customHeight="1" spans="1:14">
      <c r="A4" s="12">
        <v>0</v>
      </c>
      <c r="B4" s="12" t="s">
        <v>668</v>
      </c>
    </row>
    <row r="5" s="11" customFormat="1" ht="28.5" customHeight="1" spans="1:14">
      <c r="A5" s="12">
        <v>0</v>
      </c>
      <c r="B5" s="13" t="s">
        <v>669</v>
      </c>
      <c r="C5" s="13"/>
      <c r="D5" s="13"/>
      <c r="E5" s="13"/>
      <c r="F5" s="14"/>
    </row>
    <row r="6" s="11" customFormat="1" ht="14.3" customHeight="1" spans="1:14">
      <c r="B6" s="15" t="s">
        <v>540</v>
      </c>
      <c r="C6" s="15"/>
      <c r="D6" s="15"/>
      <c r="E6" s="15"/>
      <c r="F6" s="12"/>
      <c r="G6" s="12"/>
      <c r="H6" s="12"/>
      <c r="I6" s="12"/>
    </row>
    <row r="7" s="11" customFormat="1" ht="27" customHeight="1" spans="1:14">
      <c r="A7" s="12">
        <v>0</v>
      </c>
      <c r="B7" s="16" t="s">
        <v>420</v>
      </c>
      <c r="C7" s="16" t="s">
        <v>670</v>
      </c>
      <c r="D7" s="16" t="s">
        <v>671</v>
      </c>
      <c r="E7" s="16" t="s">
        <v>672</v>
      </c>
    </row>
    <row r="8" s="11" customFormat="1" ht="32" customHeight="1" spans="1:14">
      <c r="A8" s="12"/>
      <c r="B8" s="17"/>
      <c r="C8" s="17"/>
      <c r="D8" s="17"/>
      <c r="E8" s="18"/>
    </row>
    <row r="9" s="11" customFormat="1" ht="15" customHeight="1" spans="1:14">
      <c r="A9" s="12"/>
      <c r="B9" s="17"/>
      <c r="C9" s="17"/>
      <c r="D9" s="17"/>
      <c r="E9" s="19"/>
    </row>
    <row r="10" s="11" customFormat="1" ht="15" customHeight="1" spans="1:14">
      <c r="A10" s="12"/>
      <c r="B10" s="17"/>
      <c r="C10" s="17"/>
      <c r="D10" s="17"/>
      <c r="E10" s="20"/>
    </row>
    <row r="11" s="11" customFormat="1" ht="32" customHeight="1" spans="1:14">
      <c r="A11" s="12"/>
      <c r="B11" s="17"/>
      <c r="C11" s="17"/>
      <c r="D11" s="17"/>
      <c r="E11" s="18"/>
    </row>
    <row r="12" s="11" customFormat="1" ht="21.75" customHeight="1" spans="1:14">
      <c r="A12" s="12">
        <v>0</v>
      </c>
      <c r="B12" s="12" t="s">
        <v>673</v>
      </c>
      <c r="C12" s="12"/>
      <c r="D12" s="12"/>
      <c r="E12" s="12"/>
      <c r="F12" s="12"/>
      <c r="G12" s="12"/>
      <c r="H12" s="12"/>
      <c r="I12" s="12"/>
      <c r="J12" s="12"/>
    </row>
  </sheetData>
  <mergeCells count="8">
    <mergeCell ref="B5:E5"/>
    <mergeCell ref="B6:E6"/>
    <mergeCell ref="B12:J12"/>
    <mergeCell ref="A9:A10"/>
    <mergeCell ref="B9:B10"/>
    <mergeCell ref="C9:C10"/>
    <mergeCell ref="D9:D10"/>
    <mergeCell ref="E9:E10"/>
  </mergeCells>
  <pageMargins left="0.752083333333333" right="0.752083333333333" top="0.268055555555556" bottom="0.268055555555556" header="0" footer="0"/>
  <pageSetup paperSize="9" fitToHeight="0" orientation="landscape"/>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7"/>
  <sheetViews>
    <sheetView workbookViewId="0">
      <selection activeCell="C11" sqref="C11"/>
    </sheetView>
  </sheetViews>
  <sheetFormatPr defaultColWidth="8" defaultRowHeight="13.5"/>
  <cols>
    <col min="1" max="1" width="13" style="2" customWidth="1"/>
    <col min="2" max="2" width="37.75" style="2" customWidth="1"/>
    <col min="3" max="16366" width="8" style="2"/>
  </cols>
  <sheetData>
    <row r="1" spans="1:2 16369:16384">
      <c r="A1" s="3" t="s">
        <v>674</v>
      </c>
    </row>
    <row r="2" ht="36" customHeight="1" spans="1:2 16369:16384">
      <c r="A2" s="4" t="s">
        <v>675</v>
      </c>
      <c r="B2" s="4"/>
    </row>
    <row r="3" ht="21" customHeight="1" spans="1:2 16369:16384">
      <c r="B3" s="5" t="s">
        <v>2</v>
      </c>
    </row>
    <row r="4" s="1" customFormat="1" ht="30" customHeight="1" spans="1:2 16369:16384">
      <c r="A4" s="6" t="s">
        <v>676</v>
      </c>
      <c r="B4" s="7" t="s">
        <v>677</v>
      </c>
      <c r="XEO4" s="8"/>
      <c r="XEP4" s="8"/>
      <c r="XEQ4" s="8"/>
      <c r="XER4" s="8"/>
      <c r="XES4" s="8"/>
      <c r="XET4" s="8"/>
      <c r="XEU4" s="8"/>
      <c r="XEV4" s="8"/>
      <c r="XEW4" s="8"/>
      <c r="XEX4" s="8"/>
      <c r="XEY4" s="8"/>
      <c r="XEZ4" s="8"/>
      <c r="XFA4" s="8"/>
      <c r="XFB4" s="8"/>
      <c r="XFC4" s="8"/>
      <c r="XFD4" s="8"/>
    </row>
    <row r="5" ht="30" customHeight="1" spans="1:2 16369:16384">
      <c r="A5" s="9" t="s">
        <v>678</v>
      </c>
      <c r="B5" s="10"/>
    </row>
    <row r="6" ht="30" customHeight="1" spans="1:2 16369:16384">
      <c r="A6" s="9" t="s">
        <v>679</v>
      </c>
      <c r="B6" s="10"/>
    </row>
    <row r="7" ht="30" customHeight="1" spans="1:2 16369:16384">
      <c r="A7" s="9" t="s">
        <v>680</v>
      </c>
      <c r="B7" s="10"/>
    </row>
    <row r="8" ht="30" customHeight="1" spans="1:2 16369:16384">
      <c r="A8" s="9" t="s">
        <v>681</v>
      </c>
      <c r="B8" s="10"/>
    </row>
    <row r="9" ht="30" customHeight="1" spans="1:2 16369:16384">
      <c r="A9" s="9" t="s">
        <v>682</v>
      </c>
      <c r="B9" s="10"/>
    </row>
    <row r="10" ht="30" customHeight="1" spans="1:2 16369:16384">
      <c r="A10" s="9" t="s">
        <v>683</v>
      </c>
      <c r="B10" s="10"/>
    </row>
    <row r="11" ht="30" customHeight="1" spans="1:2 16369:16384">
      <c r="A11" s="9" t="s">
        <v>684</v>
      </c>
      <c r="B11" s="10"/>
    </row>
    <row r="12" ht="30" customHeight="1" spans="1:2 16369:16384">
      <c r="A12" s="9" t="s">
        <v>685</v>
      </c>
      <c r="B12" s="10"/>
    </row>
    <row r="13" ht="30" customHeight="1" spans="1:2 16369:16384">
      <c r="A13" s="9" t="s">
        <v>686</v>
      </c>
      <c r="B13" s="10"/>
    </row>
    <row r="14" ht="30" customHeight="1" spans="1:2 16369:16384">
      <c r="A14" s="9" t="s">
        <v>687</v>
      </c>
      <c r="B14" s="10"/>
    </row>
    <row r="15" ht="30" customHeight="1" spans="1:2 16369:16384">
      <c r="A15" s="9" t="s">
        <v>688</v>
      </c>
      <c r="B15" s="10"/>
    </row>
    <row r="16" ht="30" customHeight="1" spans="1:2 16369:16384">
      <c r="A16" s="9" t="s">
        <v>689</v>
      </c>
      <c r="B16" s="10"/>
    </row>
    <row r="17" spans="1:1">
      <c r="A17" s="3" t="s">
        <v>673</v>
      </c>
    </row>
  </sheetData>
  <mergeCells count="1">
    <mergeCell ref="A2:B2"/>
  </mergeCells>
  <pageMargins left="0.752083333333333" right="0.752083333333333" top="0.999305555555556" bottom="0.999305555555556" header="0.499305555555556" footer="0.499305555555556"/>
  <pageSetup paperSize="1"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99CC"/>
  </sheetPr>
  <dimension ref="A1:C382"/>
  <sheetViews>
    <sheetView workbookViewId="0">
      <pane xSplit="1" ySplit="5" topLeftCell="B6" activePane="bottomRight" state="frozen"/>
      <selection/>
      <selection pane="topRight"/>
      <selection pane="bottomLeft"/>
      <selection pane="bottomRight" activeCell="C11" sqref="C11"/>
    </sheetView>
  </sheetViews>
  <sheetFormatPr defaultColWidth="7" defaultRowHeight="14.25" outlineLevelCol="2"/>
  <cols>
    <col min="1" max="1" width="17.125" style="306" customWidth="1"/>
    <col min="2" max="2" width="35.5" style="307" customWidth="1"/>
    <col min="3" max="3" width="18.75" style="308" customWidth="1"/>
    <col min="4" max="230" width="7.5" style="309" customWidth="1"/>
    <col min="231" max="16377" width="7" style="310"/>
    <col min="16378" max="16384" width="7" style="80"/>
  </cols>
  <sheetData>
    <row r="1" s="304" customFormat="1" ht="38" customHeight="1" spans="1:3">
      <c r="A1" s="311" t="s">
        <v>83</v>
      </c>
      <c r="B1" s="176"/>
      <c r="C1" s="176"/>
    </row>
    <row r="2" s="304" customFormat="1" ht="31" customHeight="1" spans="1:3">
      <c r="A2" s="312" t="s">
        <v>84</v>
      </c>
      <c r="B2" s="312"/>
      <c r="C2" s="312"/>
    </row>
    <row r="3" s="304" customFormat="1" ht="15" customHeight="1" spans="1:3">
      <c r="A3" s="313"/>
      <c r="B3" s="314"/>
      <c r="C3" s="315"/>
    </row>
    <row r="4" s="304" customFormat="1" ht="24" customHeight="1" spans="1:3">
      <c r="A4" s="316" t="s">
        <v>36</v>
      </c>
      <c r="B4" s="316" t="s">
        <v>37</v>
      </c>
      <c r="C4" s="317" t="s">
        <v>4</v>
      </c>
    </row>
    <row r="5" s="305" customFormat="1" ht="18" customHeight="1" spans="1:3">
      <c r="A5" s="316"/>
      <c r="B5" s="316"/>
      <c r="C5" s="318"/>
    </row>
    <row r="6" ht="24" customHeight="1" spans="1:3">
      <c r="A6" s="319"/>
      <c r="B6" s="319" t="s">
        <v>85</v>
      </c>
      <c r="C6" s="320">
        <v>117621</v>
      </c>
    </row>
    <row r="7" ht="24" customHeight="1" spans="1:3">
      <c r="A7" s="321">
        <v>201</v>
      </c>
      <c r="B7" s="321" t="s">
        <v>86</v>
      </c>
      <c r="C7" s="322">
        <v>13278</v>
      </c>
    </row>
    <row r="8" ht="24" customHeight="1" spans="1:3">
      <c r="A8" s="321">
        <v>20101</v>
      </c>
      <c r="B8" s="321" t="s">
        <v>87</v>
      </c>
      <c r="C8" s="322">
        <v>439</v>
      </c>
    </row>
    <row r="9" ht="24" customHeight="1" spans="1:3">
      <c r="A9" s="321">
        <v>2010101</v>
      </c>
      <c r="B9" s="321" t="s">
        <v>88</v>
      </c>
      <c r="C9" s="322">
        <v>407</v>
      </c>
    </row>
    <row r="10" ht="24" customHeight="1" spans="1:3">
      <c r="A10" s="321">
        <v>2010102</v>
      </c>
      <c r="B10" s="321" t="s">
        <v>89</v>
      </c>
      <c r="C10" s="322">
        <v>23</v>
      </c>
    </row>
    <row r="11" ht="24" customHeight="1" spans="1:3">
      <c r="A11" s="321">
        <v>2010104</v>
      </c>
      <c r="B11" s="321" t="s">
        <v>90</v>
      </c>
      <c r="C11" s="322">
        <v>10</v>
      </c>
    </row>
    <row r="12" ht="24" customHeight="1" spans="1:3">
      <c r="A12" s="321">
        <v>20102</v>
      </c>
      <c r="B12" s="321" t="s">
        <v>91</v>
      </c>
      <c r="C12" s="322">
        <v>348</v>
      </c>
    </row>
    <row r="13" ht="24" customHeight="1" spans="1:3">
      <c r="A13" s="321">
        <v>2010201</v>
      </c>
      <c r="B13" s="321" t="s">
        <v>88</v>
      </c>
      <c r="C13" s="322">
        <v>303</v>
      </c>
    </row>
    <row r="14" ht="24" customHeight="1" spans="1:3">
      <c r="A14" s="321">
        <v>2010202</v>
      </c>
      <c r="B14" s="321" t="s">
        <v>89</v>
      </c>
      <c r="C14" s="322">
        <v>25</v>
      </c>
    </row>
    <row r="15" ht="24" customHeight="1" spans="1:3">
      <c r="A15" s="321">
        <v>2010204</v>
      </c>
      <c r="B15" s="321" t="s">
        <v>92</v>
      </c>
      <c r="C15" s="322">
        <v>20</v>
      </c>
    </row>
    <row r="16" ht="24" customHeight="1" spans="1:3">
      <c r="A16" s="321">
        <v>20103</v>
      </c>
      <c r="B16" s="321" t="s">
        <v>93</v>
      </c>
      <c r="C16" s="322">
        <v>5233</v>
      </c>
    </row>
    <row r="17" ht="24" customHeight="1" spans="1:3">
      <c r="A17" s="321">
        <v>2010301</v>
      </c>
      <c r="B17" s="321" t="s">
        <v>88</v>
      </c>
      <c r="C17" s="322">
        <v>2588</v>
      </c>
    </row>
    <row r="18" ht="24" customHeight="1" spans="1:3">
      <c r="A18" s="321">
        <v>2010302</v>
      </c>
      <c r="B18" s="321" t="s">
        <v>89</v>
      </c>
      <c r="C18" s="322">
        <v>1034</v>
      </c>
    </row>
    <row r="19" ht="24" customHeight="1" spans="1:3">
      <c r="A19" s="321">
        <v>2010303</v>
      </c>
      <c r="B19" s="321" t="s">
        <v>94</v>
      </c>
      <c r="C19" s="322">
        <v>1185</v>
      </c>
    </row>
    <row r="20" ht="24" customHeight="1" spans="1:3">
      <c r="A20" s="321">
        <v>2010305</v>
      </c>
      <c r="B20" s="321" t="s">
        <v>95</v>
      </c>
      <c r="C20" s="322">
        <v>2</v>
      </c>
    </row>
    <row r="21" ht="24" customHeight="1" spans="1:3">
      <c r="A21" s="321">
        <v>2010350</v>
      </c>
      <c r="B21" s="321" t="s">
        <v>96</v>
      </c>
      <c r="C21" s="322">
        <v>418</v>
      </c>
    </row>
    <row r="22" ht="24" customHeight="1" spans="1:3">
      <c r="A22" s="321">
        <v>2010399</v>
      </c>
      <c r="B22" s="321" t="s">
        <v>97</v>
      </c>
      <c r="C22" s="322">
        <v>6</v>
      </c>
    </row>
    <row r="23" ht="24" customHeight="1" spans="1:3">
      <c r="A23" s="321">
        <v>20104</v>
      </c>
      <c r="B23" s="321" t="s">
        <v>98</v>
      </c>
      <c r="C23" s="322">
        <v>257</v>
      </c>
    </row>
    <row r="24" ht="24" customHeight="1" spans="1:3">
      <c r="A24" s="321">
        <v>2010401</v>
      </c>
      <c r="B24" s="321" t="s">
        <v>88</v>
      </c>
      <c r="C24" s="322">
        <v>183</v>
      </c>
    </row>
    <row r="25" ht="24" customHeight="1" spans="1:3">
      <c r="A25" s="321">
        <v>2010402</v>
      </c>
      <c r="B25" s="321" t="s">
        <v>89</v>
      </c>
      <c r="C25" s="322">
        <v>6</v>
      </c>
    </row>
    <row r="26" ht="24" customHeight="1" spans="1:3">
      <c r="A26" s="321">
        <v>2010406</v>
      </c>
      <c r="B26" s="321" t="s">
        <v>99</v>
      </c>
      <c r="C26" s="322">
        <v>68</v>
      </c>
    </row>
    <row r="27" ht="24" customHeight="1" spans="1:3">
      <c r="A27" s="321">
        <v>20105</v>
      </c>
      <c r="B27" s="321" t="s">
        <v>100</v>
      </c>
      <c r="C27" s="322">
        <v>196</v>
      </c>
    </row>
    <row r="28" ht="24" customHeight="1" spans="1:3">
      <c r="A28" s="321">
        <v>2010501</v>
      </c>
      <c r="B28" s="321" t="s">
        <v>88</v>
      </c>
      <c r="C28" s="322">
        <v>102</v>
      </c>
    </row>
    <row r="29" ht="24" customHeight="1" spans="1:3">
      <c r="A29" s="321">
        <v>2010505</v>
      </c>
      <c r="B29" s="321" t="s">
        <v>101</v>
      </c>
      <c r="C29" s="322">
        <v>62</v>
      </c>
    </row>
    <row r="30" ht="24" customHeight="1" spans="1:3">
      <c r="A30" s="321">
        <v>2010507</v>
      </c>
      <c r="B30" s="321" t="s">
        <v>102</v>
      </c>
      <c r="C30" s="322">
        <v>7</v>
      </c>
    </row>
    <row r="31" ht="24" customHeight="1" spans="1:3">
      <c r="A31" s="321">
        <v>2010550</v>
      </c>
      <c r="B31" s="321" t="s">
        <v>96</v>
      </c>
      <c r="C31" s="322">
        <v>25</v>
      </c>
    </row>
    <row r="32" ht="24" customHeight="1" spans="1:3">
      <c r="A32" s="321">
        <v>20106</v>
      </c>
      <c r="B32" s="321" t="s">
        <v>103</v>
      </c>
      <c r="C32" s="322">
        <v>414</v>
      </c>
    </row>
    <row r="33" ht="24" customHeight="1" spans="1:3">
      <c r="A33" s="321">
        <v>2010601</v>
      </c>
      <c r="B33" s="321" t="s">
        <v>88</v>
      </c>
      <c r="C33" s="322">
        <v>132</v>
      </c>
    </row>
    <row r="34" ht="24" customHeight="1" spans="1:3">
      <c r="A34" s="321">
        <v>2010602</v>
      </c>
      <c r="B34" s="321" t="s">
        <v>89</v>
      </c>
      <c r="C34" s="322">
        <v>3</v>
      </c>
    </row>
    <row r="35" ht="24" customHeight="1" spans="1:3">
      <c r="A35" s="321">
        <v>2010607</v>
      </c>
      <c r="B35" s="321" t="s">
        <v>104</v>
      </c>
      <c r="C35" s="322">
        <v>34</v>
      </c>
    </row>
    <row r="36" ht="24" customHeight="1" spans="1:3">
      <c r="A36" s="321">
        <v>2010608</v>
      </c>
      <c r="B36" s="321" t="s">
        <v>105</v>
      </c>
      <c r="C36" s="322">
        <v>98</v>
      </c>
    </row>
    <row r="37" ht="24" customHeight="1" spans="1:3">
      <c r="A37" s="321">
        <v>2010650</v>
      </c>
      <c r="B37" s="321" t="s">
        <v>96</v>
      </c>
      <c r="C37" s="322">
        <v>147</v>
      </c>
    </row>
    <row r="38" ht="24" customHeight="1" spans="1:3">
      <c r="A38" s="321">
        <v>20107</v>
      </c>
      <c r="B38" s="321" t="s">
        <v>106</v>
      </c>
      <c r="C38" s="322">
        <v>816</v>
      </c>
    </row>
    <row r="39" ht="24" customHeight="1" spans="1:3">
      <c r="A39" s="321">
        <v>2010701</v>
      </c>
      <c r="B39" s="321" t="s">
        <v>88</v>
      </c>
      <c r="C39" s="322">
        <v>682</v>
      </c>
    </row>
    <row r="40" ht="24" customHeight="1" spans="1:3">
      <c r="A40" s="321">
        <v>2010710</v>
      </c>
      <c r="B40" s="321" t="s">
        <v>107</v>
      </c>
      <c r="C40" s="322">
        <v>135</v>
      </c>
    </row>
    <row r="41" ht="24" customHeight="1" spans="1:3">
      <c r="A41" s="321">
        <v>20108</v>
      </c>
      <c r="B41" s="321" t="s">
        <v>108</v>
      </c>
      <c r="C41" s="322">
        <v>94</v>
      </c>
    </row>
    <row r="42" ht="24" customHeight="1" spans="1:3">
      <c r="A42" s="321">
        <v>2010801</v>
      </c>
      <c r="B42" s="321" t="s">
        <v>88</v>
      </c>
      <c r="C42" s="322">
        <v>53</v>
      </c>
    </row>
    <row r="43" ht="24" customHeight="1" spans="1:3">
      <c r="A43" s="321">
        <v>2010804</v>
      </c>
      <c r="B43" s="321" t="s">
        <v>109</v>
      </c>
      <c r="C43" s="322">
        <v>42</v>
      </c>
    </row>
    <row r="44" ht="24" customHeight="1" spans="1:3">
      <c r="A44" s="321">
        <v>20111</v>
      </c>
      <c r="B44" s="321" t="s">
        <v>110</v>
      </c>
      <c r="C44" s="322">
        <v>597</v>
      </c>
    </row>
    <row r="45" ht="24" customHeight="1" spans="1:3">
      <c r="A45" s="321">
        <v>2011101</v>
      </c>
      <c r="B45" s="321" t="s">
        <v>88</v>
      </c>
      <c r="C45" s="322">
        <v>503</v>
      </c>
    </row>
    <row r="46" ht="24" customHeight="1" spans="1:3">
      <c r="A46" s="321">
        <v>2011104</v>
      </c>
      <c r="B46" s="321" t="s">
        <v>111</v>
      </c>
      <c r="C46" s="322">
        <v>84</v>
      </c>
    </row>
    <row r="47" ht="24" customHeight="1" spans="1:3">
      <c r="A47" s="321">
        <v>2011199</v>
      </c>
      <c r="B47" s="321" t="s">
        <v>112</v>
      </c>
      <c r="C47" s="322">
        <v>10</v>
      </c>
    </row>
    <row r="48" ht="24" customHeight="1" spans="1:3">
      <c r="A48" s="321">
        <v>20113</v>
      </c>
      <c r="B48" s="321" t="s">
        <v>113</v>
      </c>
      <c r="C48" s="322">
        <v>449</v>
      </c>
    </row>
    <row r="49" ht="24" customHeight="1" spans="1:3">
      <c r="A49" s="321">
        <v>2011301</v>
      </c>
      <c r="B49" s="321" t="s">
        <v>88</v>
      </c>
      <c r="C49" s="322">
        <v>127</v>
      </c>
    </row>
    <row r="50" ht="24" customHeight="1" spans="1:3">
      <c r="A50" s="321">
        <v>2011302</v>
      </c>
      <c r="B50" s="321" t="s">
        <v>89</v>
      </c>
      <c r="C50" s="322">
        <v>2</v>
      </c>
    </row>
    <row r="51" ht="24" customHeight="1" spans="1:3">
      <c r="A51" s="321">
        <v>2011308</v>
      </c>
      <c r="B51" s="321" t="s">
        <v>114</v>
      </c>
      <c r="C51" s="322">
        <v>318</v>
      </c>
    </row>
    <row r="52" ht="24" customHeight="1" spans="1:3">
      <c r="A52" s="321">
        <v>2011399</v>
      </c>
      <c r="B52" s="321" t="s">
        <v>115</v>
      </c>
      <c r="C52" s="322">
        <v>2</v>
      </c>
    </row>
    <row r="53" ht="24" customHeight="1" spans="1:3">
      <c r="A53" s="321">
        <v>20126</v>
      </c>
      <c r="B53" s="321" t="s">
        <v>116</v>
      </c>
      <c r="C53" s="322">
        <v>137</v>
      </c>
    </row>
    <row r="54" ht="24" customHeight="1" spans="1:3">
      <c r="A54" s="321">
        <v>2012604</v>
      </c>
      <c r="B54" s="321" t="s">
        <v>117</v>
      </c>
      <c r="C54" s="322">
        <v>137</v>
      </c>
    </row>
    <row r="55" ht="24" customHeight="1" spans="1:3">
      <c r="A55" s="321">
        <v>20128</v>
      </c>
      <c r="B55" s="321" t="s">
        <v>118</v>
      </c>
      <c r="C55" s="322">
        <v>42</v>
      </c>
    </row>
    <row r="56" ht="24" customHeight="1" spans="1:3">
      <c r="A56" s="321">
        <v>2012801</v>
      </c>
      <c r="B56" s="321" t="s">
        <v>88</v>
      </c>
      <c r="C56" s="322">
        <v>41</v>
      </c>
    </row>
    <row r="57" ht="24" customHeight="1" spans="1:3">
      <c r="A57" s="321">
        <v>2012802</v>
      </c>
      <c r="B57" s="321" t="s">
        <v>89</v>
      </c>
      <c r="C57" s="322">
        <v>1</v>
      </c>
    </row>
    <row r="58" ht="24" customHeight="1" spans="1:3">
      <c r="A58" s="321">
        <v>20129</v>
      </c>
      <c r="B58" s="321" t="s">
        <v>119</v>
      </c>
      <c r="C58" s="322">
        <v>225</v>
      </c>
    </row>
    <row r="59" ht="24" customHeight="1" spans="1:3">
      <c r="A59" s="321">
        <v>2012901</v>
      </c>
      <c r="B59" s="321" t="s">
        <v>88</v>
      </c>
      <c r="C59" s="322">
        <v>156</v>
      </c>
    </row>
    <row r="60" ht="24" customHeight="1" spans="1:3">
      <c r="A60" s="321">
        <v>2012902</v>
      </c>
      <c r="B60" s="321" t="s">
        <v>89</v>
      </c>
      <c r="C60" s="322">
        <v>69</v>
      </c>
    </row>
    <row r="61" ht="24" customHeight="1" spans="1:3">
      <c r="A61" s="321">
        <v>20131</v>
      </c>
      <c r="B61" s="321" t="s">
        <v>120</v>
      </c>
      <c r="C61" s="322">
        <v>716</v>
      </c>
    </row>
    <row r="62" ht="24" customHeight="1" spans="1:3">
      <c r="A62" s="321">
        <v>2013101</v>
      </c>
      <c r="B62" s="321" t="s">
        <v>88</v>
      </c>
      <c r="C62" s="322">
        <v>185</v>
      </c>
    </row>
    <row r="63" ht="24" customHeight="1" spans="1:3">
      <c r="A63" s="321">
        <v>2013102</v>
      </c>
      <c r="B63" s="321" t="s">
        <v>89</v>
      </c>
      <c r="C63" s="322">
        <v>392</v>
      </c>
    </row>
    <row r="64" ht="24" customHeight="1" spans="1:3">
      <c r="A64" s="321">
        <v>2013150</v>
      </c>
      <c r="B64" s="321" t="s">
        <v>96</v>
      </c>
      <c r="C64" s="322">
        <v>139</v>
      </c>
    </row>
    <row r="65" ht="24" customHeight="1" spans="1:3">
      <c r="A65" s="321">
        <v>20132</v>
      </c>
      <c r="B65" s="321" t="s">
        <v>121</v>
      </c>
      <c r="C65" s="322">
        <v>1016</v>
      </c>
    </row>
    <row r="66" ht="24" customHeight="1" spans="1:3">
      <c r="A66" s="321">
        <v>2013201</v>
      </c>
      <c r="B66" s="321" t="s">
        <v>88</v>
      </c>
      <c r="C66" s="322">
        <v>499</v>
      </c>
    </row>
    <row r="67" ht="24" customHeight="1" spans="1:3">
      <c r="A67" s="321">
        <v>2013299</v>
      </c>
      <c r="B67" s="321" t="s">
        <v>122</v>
      </c>
      <c r="C67" s="322">
        <v>517</v>
      </c>
    </row>
    <row r="68" ht="24" customHeight="1" spans="1:3">
      <c r="A68" s="321">
        <v>20133</v>
      </c>
      <c r="B68" s="321" t="s">
        <v>123</v>
      </c>
      <c r="C68" s="322">
        <v>217</v>
      </c>
    </row>
    <row r="69" ht="24" customHeight="1" spans="1:3">
      <c r="A69" s="321">
        <v>2013301</v>
      </c>
      <c r="B69" s="321" t="s">
        <v>88</v>
      </c>
      <c r="C69" s="322">
        <v>148</v>
      </c>
    </row>
    <row r="70" ht="24" customHeight="1" spans="1:3">
      <c r="A70" s="321">
        <v>2013302</v>
      </c>
      <c r="B70" s="321" t="s">
        <v>89</v>
      </c>
      <c r="C70" s="322">
        <v>69</v>
      </c>
    </row>
    <row r="71" ht="24" customHeight="1" spans="1:3">
      <c r="A71" s="321">
        <v>20134</v>
      </c>
      <c r="B71" s="321" t="s">
        <v>124</v>
      </c>
      <c r="C71" s="322">
        <v>138</v>
      </c>
    </row>
    <row r="72" ht="24" customHeight="1" spans="1:3">
      <c r="A72" s="321">
        <v>2013401</v>
      </c>
      <c r="B72" s="321" t="s">
        <v>88</v>
      </c>
      <c r="C72" s="322">
        <v>130</v>
      </c>
    </row>
    <row r="73" ht="24" customHeight="1" spans="1:3">
      <c r="A73" s="321">
        <v>2013402</v>
      </c>
      <c r="B73" s="321" t="s">
        <v>89</v>
      </c>
      <c r="C73" s="322">
        <v>1</v>
      </c>
    </row>
    <row r="74" ht="24" customHeight="1" spans="1:3">
      <c r="A74" s="321">
        <v>2013450</v>
      </c>
      <c r="B74" s="321" t="s">
        <v>96</v>
      </c>
      <c r="C74" s="322">
        <v>7</v>
      </c>
    </row>
    <row r="75" ht="24" customHeight="1" spans="1:3">
      <c r="A75" s="321">
        <v>20136</v>
      </c>
      <c r="B75" s="321" t="s">
        <v>125</v>
      </c>
      <c r="C75" s="322">
        <v>512</v>
      </c>
    </row>
    <row r="76" ht="24" customHeight="1" spans="1:3">
      <c r="A76" s="321">
        <v>2013601</v>
      </c>
      <c r="B76" s="321" t="s">
        <v>88</v>
      </c>
      <c r="C76" s="322">
        <v>295</v>
      </c>
    </row>
    <row r="77" ht="24" customHeight="1" spans="1:3">
      <c r="A77" s="321">
        <v>2013602</v>
      </c>
      <c r="B77" s="321" t="s">
        <v>89</v>
      </c>
      <c r="C77" s="322">
        <v>183</v>
      </c>
    </row>
    <row r="78" ht="24" customHeight="1" spans="1:3">
      <c r="A78" s="321">
        <v>2013650</v>
      </c>
      <c r="B78" s="321" t="s">
        <v>96</v>
      </c>
      <c r="C78" s="322">
        <v>34</v>
      </c>
    </row>
    <row r="79" ht="24" customHeight="1" spans="1:3">
      <c r="A79" s="321">
        <v>20137</v>
      </c>
      <c r="B79" s="321" t="s">
        <v>126</v>
      </c>
      <c r="C79" s="322">
        <v>62</v>
      </c>
    </row>
    <row r="80" ht="24" customHeight="1" spans="1:3">
      <c r="A80" s="321">
        <v>2013701</v>
      </c>
      <c r="B80" s="321" t="s">
        <v>88</v>
      </c>
      <c r="C80" s="322">
        <v>37</v>
      </c>
    </row>
    <row r="81" ht="24" customHeight="1" spans="1:3">
      <c r="A81" s="321">
        <v>2013702</v>
      </c>
      <c r="B81" s="321" t="s">
        <v>89</v>
      </c>
      <c r="C81" s="322">
        <v>24</v>
      </c>
    </row>
    <row r="82" ht="24" customHeight="1" spans="1:3">
      <c r="A82" s="321">
        <v>20138</v>
      </c>
      <c r="B82" s="321" t="s">
        <v>127</v>
      </c>
      <c r="C82" s="322">
        <v>711</v>
      </c>
    </row>
    <row r="83" ht="24" customHeight="1" spans="1:3">
      <c r="A83" s="321">
        <v>2013801</v>
      </c>
      <c r="B83" s="321" t="s">
        <v>88</v>
      </c>
      <c r="C83" s="322">
        <v>343</v>
      </c>
    </row>
    <row r="84" ht="24" customHeight="1" spans="1:3">
      <c r="A84" s="321">
        <v>2013802</v>
      </c>
      <c r="B84" s="321" t="s">
        <v>89</v>
      </c>
      <c r="C84" s="322">
        <v>46</v>
      </c>
    </row>
    <row r="85" ht="24" customHeight="1" spans="1:3">
      <c r="A85" s="321">
        <v>2013804</v>
      </c>
      <c r="B85" s="321" t="s">
        <v>128</v>
      </c>
      <c r="C85" s="322">
        <v>41</v>
      </c>
    </row>
    <row r="86" ht="24" customHeight="1" spans="1:3">
      <c r="A86" s="321">
        <v>2013805</v>
      </c>
      <c r="B86" s="321" t="s">
        <v>129</v>
      </c>
      <c r="C86" s="322">
        <v>2</v>
      </c>
    </row>
    <row r="87" ht="24" customHeight="1" spans="1:3">
      <c r="A87" s="321">
        <v>2013808</v>
      </c>
      <c r="B87" s="321" t="s">
        <v>104</v>
      </c>
      <c r="C87" s="322">
        <v>7</v>
      </c>
    </row>
    <row r="88" ht="24" customHeight="1" spans="1:3">
      <c r="A88" s="321">
        <v>2013810</v>
      </c>
      <c r="B88" s="321" t="s">
        <v>130</v>
      </c>
      <c r="C88" s="322">
        <v>40</v>
      </c>
    </row>
    <row r="89" ht="24" customHeight="1" spans="1:3">
      <c r="A89" s="321">
        <v>2013816</v>
      </c>
      <c r="B89" s="321" t="s">
        <v>131</v>
      </c>
      <c r="C89" s="322">
        <v>88</v>
      </c>
    </row>
    <row r="90" ht="24" customHeight="1" spans="1:3">
      <c r="A90" s="321">
        <v>2013850</v>
      </c>
      <c r="B90" s="321" t="s">
        <v>96</v>
      </c>
      <c r="C90" s="322">
        <v>144</v>
      </c>
    </row>
    <row r="91" ht="24" customHeight="1" spans="1:3">
      <c r="A91" s="321">
        <v>2013899</v>
      </c>
      <c r="B91" s="321" t="s">
        <v>132</v>
      </c>
      <c r="C91" s="322">
        <v>1</v>
      </c>
    </row>
    <row r="92" ht="24" customHeight="1" spans="1:3">
      <c r="A92" s="321">
        <v>20139</v>
      </c>
      <c r="B92" s="321" t="s">
        <v>133</v>
      </c>
      <c r="C92" s="322">
        <v>246</v>
      </c>
    </row>
    <row r="93" ht="24" customHeight="1" spans="1:3">
      <c r="A93" s="321">
        <v>2013901</v>
      </c>
      <c r="B93" s="321" t="s">
        <v>88</v>
      </c>
      <c r="C93" s="322">
        <v>91</v>
      </c>
    </row>
    <row r="94" ht="24" customHeight="1" spans="1:3">
      <c r="A94" s="321">
        <v>2013902</v>
      </c>
      <c r="B94" s="321" t="s">
        <v>89</v>
      </c>
      <c r="C94" s="322">
        <v>1</v>
      </c>
    </row>
    <row r="95" ht="24" customHeight="1" spans="1:3">
      <c r="A95" s="321">
        <v>2013904</v>
      </c>
      <c r="B95" s="321" t="s">
        <v>134</v>
      </c>
      <c r="C95" s="322">
        <v>31</v>
      </c>
    </row>
    <row r="96" ht="24" customHeight="1" spans="1:3">
      <c r="A96" s="321">
        <v>2013999</v>
      </c>
      <c r="B96" s="321" t="s">
        <v>135</v>
      </c>
      <c r="C96" s="322">
        <v>123</v>
      </c>
    </row>
    <row r="97" ht="24" customHeight="1" spans="1:3">
      <c r="A97" s="321">
        <v>20140</v>
      </c>
      <c r="B97" s="321" t="s">
        <v>136</v>
      </c>
      <c r="C97" s="322">
        <v>331</v>
      </c>
    </row>
    <row r="98" ht="24" customHeight="1" spans="1:3">
      <c r="A98" s="321">
        <v>2014001</v>
      </c>
      <c r="B98" s="321" t="s">
        <v>88</v>
      </c>
      <c r="C98" s="322">
        <v>92</v>
      </c>
    </row>
    <row r="99" ht="24" customHeight="1" spans="1:3">
      <c r="A99" s="321">
        <v>2014004</v>
      </c>
      <c r="B99" s="321" t="s">
        <v>137</v>
      </c>
      <c r="C99" s="322">
        <v>239</v>
      </c>
    </row>
    <row r="100" ht="24" customHeight="1" spans="1:3">
      <c r="A100" s="321">
        <v>20199</v>
      </c>
      <c r="B100" s="321" t="s">
        <v>138</v>
      </c>
      <c r="C100" s="322">
        <v>81</v>
      </c>
    </row>
    <row r="101" ht="24" customHeight="1" spans="1:3">
      <c r="A101" s="321">
        <v>2019999</v>
      </c>
      <c r="B101" s="321" t="s">
        <v>138</v>
      </c>
      <c r="C101" s="322">
        <v>81</v>
      </c>
    </row>
    <row r="102" ht="24" customHeight="1" spans="1:3">
      <c r="A102" s="321">
        <v>204</v>
      </c>
      <c r="B102" s="321" t="s">
        <v>139</v>
      </c>
      <c r="C102" s="322">
        <v>646</v>
      </c>
    </row>
    <row r="103" ht="24" customHeight="1" spans="1:3">
      <c r="A103" s="321">
        <v>20402</v>
      </c>
      <c r="B103" s="321" t="s">
        <v>140</v>
      </c>
      <c r="C103" s="322">
        <v>308</v>
      </c>
    </row>
    <row r="104" ht="24" customHeight="1" spans="1:3">
      <c r="A104" s="321">
        <v>2040202</v>
      </c>
      <c r="B104" s="321" t="s">
        <v>89</v>
      </c>
      <c r="C104" s="322">
        <v>52</v>
      </c>
    </row>
    <row r="105" ht="24" customHeight="1" spans="1:3">
      <c r="A105" s="321">
        <v>2040220</v>
      </c>
      <c r="B105" s="321" t="s">
        <v>141</v>
      </c>
      <c r="C105" s="322">
        <v>256</v>
      </c>
    </row>
    <row r="106" ht="24" customHeight="1" spans="1:3">
      <c r="A106" s="321">
        <v>20406</v>
      </c>
      <c r="B106" s="321" t="s">
        <v>142</v>
      </c>
      <c r="C106" s="322">
        <v>338</v>
      </c>
    </row>
    <row r="107" ht="24" customHeight="1" spans="1:3">
      <c r="A107" s="321">
        <v>2040601</v>
      </c>
      <c r="B107" s="321" t="s">
        <v>88</v>
      </c>
      <c r="C107" s="322">
        <v>267</v>
      </c>
    </row>
    <row r="108" ht="24" customHeight="1" spans="1:3">
      <c r="A108" s="321">
        <v>2040604</v>
      </c>
      <c r="B108" s="321" t="s">
        <v>143</v>
      </c>
      <c r="C108" s="322">
        <v>7</v>
      </c>
    </row>
    <row r="109" ht="24" customHeight="1" spans="1:3">
      <c r="A109" s="321">
        <v>2040607</v>
      </c>
      <c r="B109" s="321" t="s">
        <v>144</v>
      </c>
      <c r="C109" s="322">
        <v>22</v>
      </c>
    </row>
    <row r="110" ht="24" customHeight="1" spans="1:3">
      <c r="A110" s="321">
        <v>2040610</v>
      </c>
      <c r="B110" s="321" t="s">
        <v>145</v>
      </c>
      <c r="C110" s="322">
        <v>34</v>
      </c>
    </row>
    <row r="111" ht="24" customHeight="1" spans="1:3">
      <c r="A111" s="321">
        <v>2040699</v>
      </c>
      <c r="B111" s="321" t="s">
        <v>146</v>
      </c>
      <c r="C111" s="322">
        <v>7</v>
      </c>
    </row>
    <row r="112" ht="24" customHeight="1" spans="1:3">
      <c r="A112" s="321">
        <v>205</v>
      </c>
      <c r="B112" s="321" t="s">
        <v>147</v>
      </c>
      <c r="C112" s="322">
        <v>25216</v>
      </c>
    </row>
    <row r="113" ht="24" customHeight="1" spans="1:3">
      <c r="A113" s="321">
        <v>20501</v>
      </c>
      <c r="B113" s="321" t="s">
        <v>148</v>
      </c>
      <c r="C113" s="322">
        <v>658</v>
      </c>
    </row>
    <row r="114" ht="24" customHeight="1" spans="1:3">
      <c r="A114" s="321">
        <v>2050101</v>
      </c>
      <c r="B114" s="321" t="s">
        <v>88</v>
      </c>
      <c r="C114" s="322">
        <v>658</v>
      </c>
    </row>
    <row r="115" ht="24" customHeight="1" spans="1:3">
      <c r="A115" s="321">
        <v>20502</v>
      </c>
      <c r="B115" s="321" t="s">
        <v>149</v>
      </c>
      <c r="C115" s="322">
        <v>18554</v>
      </c>
    </row>
    <row r="116" ht="24" customHeight="1" spans="1:3">
      <c r="A116" s="321">
        <v>2050201</v>
      </c>
      <c r="B116" s="321" t="s">
        <v>150</v>
      </c>
      <c r="C116" s="322">
        <v>3137</v>
      </c>
    </row>
    <row r="117" ht="24" customHeight="1" spans="1:3">
      <c r="A117" s="321">
        <v>2050202</v>
      </c>
      <c r="B117" s="321" t="s">
        <v>151</v>
      </c>
      <c r="C117" s="322">
        <v>8309</v>
      </c>
    </row>
    <row r="118" ht="24" customHeight="1" spans="1:3">
      <c r="A118" s="321">
        <v>2050203</v>
      </c>
      <c r="B118" s="321" t="s">
        <v>152</v>
      </c>
      <c r="C118" s="322">
        <v>4781</v>
      </c>
    </row>
    <row r="119" ht="24" customHeight="1" spans="1:3">
      <c r="A119" s="321">
        <v>2050204</v>
      </c>
      <c r="B119" s="321" t="s">
        <v>153</v>
      </c>
      <c r="C119" s="322">
        <v>2232</v>
      </c>
    </row>
    <row r="120" ht="24" customHeight="1" spans="1:3">
      <c r="A120" s="321">
        <v>2050299</v>
      </c>
      <c r="B120" s="321" t="s">
        <v>154</v>
      </c>
      <c r="C120" s="322">
        <v>94</v>
      </c>
    </row>
    <row r="121" ht="24" customHeight="1" spans="1:3">
      <c r="A121" s="321">
        <v>20503</v>
      </c>
      <c r="B121" s="321" t="s">
        <v>155</v>
      </c>
      <c r="C121" s="322">
        <v>5736</v>
      </c>
    </row>
    <row r="122" ht="24" customHeight="1" spans="1:3">
      <c r="A122" s="321">
        <v>2050302</v>
      </c>
      <c r="B122" s="321" t="s">
        <v>156</v>
      </c>
      <c r="C122" s="322">
        <v>5736</v>
      </c>
    </row>
    <row r="123" ht="24" customHeight="1" spans="1:3">
      <c r="A123" s="321">
        <v>20504</v>
      </c>
      <c r="B123" s="321" t="s">
        <v>157</v>
      </c>
      <c r="C123" s="322">
        <v>4</v>
      </c>
    </row>
    <row r="124" ht="24" customHeight="1" spans="1:3">
      <c r="A124" s="321">
        <v>2050401</v>
      </c>
      <c r="B124" s="321" t="s">
        <v>158</v>
      </c>
      <c r="C124" s="322">
        <v>3</v>
      </c>
    </row>
    <row r="125" ht="24" customHeight="1" spans="1:3">
      <c r="A125" s="321">
        <v>2050402</v>
      </c>
      <c r="B125" s="321" t="s">
        <v>159</v>
      </c>
      <c r="C125" s="322">
        <v>1</v>
      </c>
    </row>
    <row r="126" ht="24" customHeight="1" spans="1:3">
      <c r="A126" s="321">
        <v>20507</v>
      </c>
      <c r="B126" s="321" t="s">
        <v>160</v>
      </c>
      <c r="C126" s="322">
        <v>12</v>
      </c>
    </row>
    <row r="127" ht="24" customHeight="1" spans="1:3">
      <c r="A127" s="321">
        <v>2050701</v>
      </c>
      <c r="B127" s="321" t="s">
        <v>161</v>
      </c>
      <c r="C127" s="322">
        <v>12</v>
      </c>
    </row>
    <row r="128" ht="24" customHeight="1" spans="1:3">
      <c r="A128" s="321">
        <v>20508</v>
      </c>
      <c r="B128" s="321" t="s">
        <v>162</v>
      </c>
      <c r="C128" s="322">
        <v>124</v>
      </c>
    </row>
    <row r="129" ht="24" customHeight="1" spans="1:3">
      <c r="A129" s="321">
        <v>2050802</v>
      </c>
      <c r="B129" s="321" t="s">
        <v>163</v>
      </c>
      <c r="C129" s="322">
        <v>124</v>
      </c>
    </row>
    <row r="130" ht="24" customHeight="1" spans="1:3">
      <c r="A130" s="321">
        <v>20509</v>
      </c>
      <c r="B130" s="321" t="s">
        <v>164</v>
      </c>
      <c r="C130" s="322">
        <v>69</v>
      </c>
    </row>
    <row r="131" ht="24" customHeight="1" spans="1:3">
      <c r="A131" s="321">
        <v>2050999</v>
      </c>
      <c r="B131" s="321" t="s">
        <v>165</v>
      </c>
      <c r="C131" s="322">
        <v>69</v>
      </c>
    </row>
    <row r="132" ht="24" customHeight="1" spans="1:3">
      <c r="A132" s="321">
        <v>20599</v>
      </c>
      <c r="B132" s="321" t="s">
        <v>166</v>
      </c>
      <c r="C132" s="322">
        <v>59</v>
      </c>
    </row>
    <row r="133" ht="24" customHeight="1" spans="1:3">
      <c r="A133" s="321">
        <v>2059999</v>
      </c>
      <c r="B133" s="321" t="s">
        <v>166</v>
      </c>
      <c r="C133" s="322">
        <v>59</v>
      </c>
    </row>
    <row r="134" ht="24" customHeight="1" spans="1:3">
      <c r="A134" s="321">
        <v>206</v>
      </c>
      <c r="B134" s="321" t="s">
        <v>167</v>
      </c>
      <c r="C134" s="322">
        <v>1346</v>
      </c>
    </row>
    <row r="135" ht="24" customHeight="1" spans="1:3">
      <c r="A135" s="321">
        <v>20601</v>
      </c>
      <c r="B135" s="321" t="s">
        <v>168</v>
      </c>
      <c r="C135" s="322">
        <v>350</v>
      </c>
    </row>
    <row r="136" ht="24" customHeight="1" spans="1:3">
      <c r="A136" s="321">
        <v>2060101</v>
      </c>
      <c r="B136" s="321" t="s">
        <v>88</v>
      </c>
      <c r="C136" s="322">
        <v>118</v>
      </c>
    </row>
    <row r="137" ht="24" customHeight="1" spans="1:3">
      <c r="A137" s="321">
        <v>2060102</v>
      </c>
      <c r="B137" s="321" t="s">
        <v>89</v>
      </c>
      <c r="C137" s="322">
        <v>232</v>
      </c>
    </row>
    <row r="138" ht="24" customHeight="1" spans="1:3">
      <c r="A138" s="321">
        <v>20604</v>
      </c>
      <c r="B138" s="321" t="s">
        <v>169</v>
      </c>
      <c r="C138" s="322">
        <v>5</v>
      </c>
    </row>
    <row r="139" ht="24" customHeight="1" spans="1:3">
      <c r="A139" s="321">
        <v>2060499</v>
      </c>
      <c r="B139" s="321" t="s">
        <v>170</v>
      </c>
      <c r="C139" s="322">
        <v>5</v>
      </c>
    </row>
    <row r="140" ht="24" customHeight="1" spans="1:3">
      <c r="A140" s="321">
        <v>20605</v>
      </c>
      <c r="B140" s="321" t="s">
        <v>171</v>
      </c>
      <c r="C140" s="322">
        <v>22</v>
      </c>
    </row>
    <row r="141" ht="24" customHeight="1" spans="1:3">
      <c r="A141" s="321">
        <v>2060502</v>
      </c>
      <c r="B141" s="321" t="s">
        <v>172</v>
      </c>
      <c r="C141" s="322">
        <v>22</v>
      </c>
    </row>
    <row r="142" ht="24" customHeight="1" spans="1:3">
      <c r="A142" s="321">
        <v>20607</v>
      </c>
      <c r="B142" s="321" t="s">
        <v>173</v>
      </c>
      <c r="C142" s="322">
        <v>57</v>
      </c>
    </row>
    <row r="143" ht="24" customHeight="1" spans="1:3">
      <c r="A143" s="321">
        <v>2060701</v>
      </c>
      <c r="B143" s="321" t="s">
        <v>174</v>
      </c>
      <c r="C143" s="322">
        <v>57</v>
      </c>
    </row>
    <row r="144" ht="24" customHeight="1" spans="1:3">
      <c r="A144" s="321">
        <v>20608</v>
      </c>
      <c r="B144" s="321" t="s">
        <v>175</v>
      </c>
      <c r="C144" s="322">
        <v>10</v>
      </c>
    </row>
    <row r="145" ht="24" customHeight="1" spans="1:3">
      <c r="A145" s="321">
        <v>2060801</v>
      </c>
      <c r="B145" s="321" t="s">
        <v>176</v>
      </c>
      <c r="C145" s="322">
        <v>10</v>
      </c>
    </row>
    <row r="146" ht="24" customHeight="1" spans="1:3">
      <c r="A146" s="321">
        <v>20699</v>
      </c>
      <c r="B146" s="321" t="s">
        <v>177</v>
      </c>
      <c r="C146" s="322">
        <v>902</v>
      </c>
    </row>
    <row r="147" ht="24" customHeight="1" spans="1:3">
      <c r="A147" s="321">
        <v>2069999</v>
      </c>
      <c r="B147" s="321" t="s">
        <v>177</v>
      </c>
      <c r="C147" s="322">
        <v>902</v>
      </c>
    </row>
    <row r="148" ht="24" customHeight="1" spans="1:3">
      <c r="A148" s="321">
        <v>207</v>
      </c>
      <c r="B148" s="321" t="s">
        <v>178</v>
      </c>
      <c r="C148" s="322">
        <v>804</v>
      </c>
    </row>
    <row r="149" ht="24" customHeight="1" spans="1:3">
      <c r="A149" s="321">
        <v>20701</v>
      </c>
      <c r="B149" s="321" t="s">
        <v>179</v>
      </c>
      <c r="C149" s="322">
        <v>293</v>
      </c>
    </row>
    <row r="150" ht="24" customHeight="1" spans="1:3">
      <c r="A150" s="321">
        <v>2070101</v>
      </c>
      <c r="B150" s="321" t="s">
        <v>88</v>
      </c>
      <c r="C150" s="322">
        <v>114</v>
      </c>
    </row>
    <row r="151" ht="24" customHeight="1" spans="1:3">
      <c r="A151" s="321">
        <v>2070111</v>
      </c>
      <c r="B151" s="321" t="s">
        <v>180</v>
      </c>
      <c r="C151" s="322">
        <v>14</v>
      </c>
    </row>
    <row r="152" ht="24" customHeight="1" spans="1:3">
      <c r="A152" s="321">
        <v>2070199</v>
      </c>
      <c r="B152" s="321" t="s">
        <v>181</v>
      </c>
      <c r="C152" s="322">
        <v>165</v>
      </c>
    </row>
    <row r="153" ht="24" customHeight="1" spans="1:3">
      <c r="A153" s="321">
        <v>20702</v>
      </c>
      <c r="B153" s="321" t="s">
        <v>182</v>
      </c>
      <c r="C153" s="322">
        <v>168</v>
      </c>
    </row>
    <row r="154" ht="24" customHeight="1" spans="1:3">
      <c r="A154" s="321">
        <v>2070204</v>
      </c>
      <c r="B154" s="321" t="s">
        <v>183</v>
      </c>
      <c r="C154" s="322">
        <v>41</v>
      </c>
    </row>
    <row r="155" ht="24" customHeight="1" spans="1:3">
      <c r="A155" s="321">
        <v>2070299</v>
      </c>
      <c r="B155" s="321" t="s">
        <v>184</v>
      </c>
      <c r="C155" s="322">
        <v>127</v>
      </c>
    </row>
    <row r="156" ht="24" customHeight="1" spans="1:3">
      <c r="A156" s="321">
        <v>20708</v>
      </c>
      <c r="B156" s="321" t="s">
        <v>185</v>
      </c>
      <c r="C156" s="322">
        <v>235</v>
      </c>
    </row>
    <row r="157" ht="24" customHeight="1" spans="1:3">
      <c r="A157" s="321">
        <v>2070808</v>
      </c>
      <c r="B157" s="321" t="s">
        <v>186</v>
      </c>
      <c r="C157" s="322">
        <v>235</v>
      </c>
    </row>
    <row r="158" ht="24" customHeight="1" spans="1:3">
      <c r="A158" s="321">
        <v>20799</v>
      </c>
      <c r="B158" s="321" t="s">
        <v>187</v>
      </c>
      <c r="C158" s="322">
        <v>107</v>
      </c>
    </row>
    <row r="159" ht="24" customHeight="1" spans="1:3">
      <c r="A159" s="321">
        <v>2079999</v>
      </c>
      <c r="B159" s="321" t="s">
        <v>187</v>
      </c>
      <c r="C159" s="322">
        <v>107</v>
      </c>
    </row>
    <row r="160" ht="24" customHeight="1" spans="1:3">
      <c r="A160" s="321">
        <v>208</v>
      </c>
      <c r="B160" s="321" t="s">
        <v>188</v>
      </c>
      <c r="C160" s="322">
        <v>24446</v>
      </c>
    </row>
    <row r="161" ht="24" customHeight="1" spans="1:3">
      <c r="A161" s="321">
        <v>20801</v>
      </c>
      <c r="B161" s="321" t="s">
        <v>189</v>
      </c>
      <c r="C161" s="322">
        <v>4083</v>
      </c>
    </row>
    <row r="162" ht="24" customHeight="1" spans="1:3">
      <c r="A162" s="321">
        <v>2080101</v>
      </c>
      <c r="B162" s="321" t="s">
        <v>88</v>
      </c>
      <c r="C162" s="322">
        <v>150</v>
      </c>
    </row>
    <row r="163" ht="24" customHeight="1" spans="1:3">
      <c r="A163" s="321">
        <v>2080104</v>
      </c>
      <c r="B163" s="321" t="s">
        <v>190</v>
      </c>
      <c r="C163" s="322">
        <v>3607</v>
      </c>
    </row>
    <row r="164" ht="24" customHeight="1" spans="1:3">
      <c r="A164" s="321">
        <v>2080106</v>
      </c>
      <c r="B164" s="321" t="s">
        <v>191</v>
      </c>
      <c r="C164" s="322">
        <v>105</v>
      </c>
    </row>
    <row r="165" ht="24" customHeight="1" spans="1:3">
      <c r="A165" s="321">
        <v>2080109</v>
      </c>
      <c r="B165" s="321" t="s">
        <v>192</v>
      </c>
      <c r="C165" s="322">
        <v>212</v>
      </c>
    </row>
    <row r="166" ht="24" customHeight="1" spans="1:3">
      <c r="A166" s="321">
        <v>2080199</v>
      </c>
      <c r="B166" s="321" t="s">
        <v>193</v>
      </c>
      <c r="C166" s="322">
        <v>9</v>
      </c>
    </row>
    <row r="167" ht="24" customHeight="1" spans="1:3">
      <c r="A167" s="321">
        <v>20802</v>
      </c>
      <c r="B167" s="321" t="s">
        <v>194</v>
      </c>
      <c r="C167" s="322">
        <v>84</v>
      </c>
    </row>
    <row r="168" ht="24" customHeight="1" spans="1:3">
      <c r="A168" s="321">
        <v>2080201</v>
      </c>
      <c r="B168" s="321" t="s">
        <v>88</v>
      </c>
      <c r="C168" s="322">
        <v>81</v>
      </c>
    </row>
    <row r="169" ht="24" customHeight="1" spans="1:3">
      <c r="A169" s="321">
        <v>2080299</v>
      </c>
      <c r="B169" s="321" t="s">
        <v>195</v>
      </c>
      <c r="C169" s="322">
        <v>4</v>
      </c>
    </row>
    <row r="170" ht="24" customHeight="1" spans="1:3">
      <c r="A170" s="321">
        <v>20805</v>
      </c>
      <c r="B170" s="321" t="s">
        <v>196</v>
      </c>
      <c r="C170" s="322">
        <v>13857</v>
      </c>
    </row>
    <row r="171" ht="24" customHeight="1" spans="1:3">
      <c r="A171" s="321">
        <v>2080501</v>
      </c>
      <c r="B171" s="321" t="s">
        <v>197</v>
      </c>
      <c r="C171" s="322">
        <v>1646</v>
      </c>
    </row>
    <row r="172" ht="24" customHeight="1" spans="1:3">
      <c r="A172" s="321">
        <v>2080502</v>
      </c>
      <c r="B172" s="321" t="s">
        <v>198</v>
      </c>
      <c r="C172" s="322">
        <v>627</v>
      </c>
    </row>
    <row r="173" ht="24" customHeight="1" spans="1:3">
      <c r="A173" s="321">
        <v>2080503</v>
      </c>
      <c r="B173" s="321" t="s">
        <v>199</v>
      </c>
      <c r="C173" s="322">
        <v>43</v>
      </c>
    </row>
    <row r="174" ht="24" customHeight="1" spans="1:3">
      <c r="A174" s="321">
        <v>2080505</v>
      </c>
      <c r="B174" s="321" t="s">
        <v>200</v>
      </c>
      <c r="C174" s="322">
        <v>1614</v>
      </c>
    </row>
    <row r="175" ht="24" customHeight="1" spans="1:3">
      <c r="A175" s="321">
        <v>2080506</v>
      </c>
      <c r="B175" s="321" t="s">
        <v>201</v>
      </c>
      <c r="C175" s="322">
        <v>131</v>
      </c>
    </row>
    <row r="176" ht="24" customHeight="1" spans="1:3">
      <c r="A176" s="321">
        <v>2080507</v>
      </c>
      <c r="B176" s="321" t="s">
        <v>202</v>
      </c>
      <c r="C176" s="322">
        <v>9795</v>
      </c>
    </row>
    <row r="177" ht="24" customHeight="1" spans="1:3">
      <c r="A177" s="321">
        <v>20806</v>
      </c>
      <c r="B177" s="321" t="s">
        <v>203</v>
      </c>
      <c r="C177" s="322">
        <v>469</v>
      </c>
    </row>
    <row r="178" ht="24" customHeight="1" spans="1:3">
      <c r="A178" s="321">
        <v>2080699</v>
      </c>
      <c r="B178" s="321" t="s">
        <v>204</v>
      </c>
      <c r="C178" s="322">
        <v>469</v>
      </c>
    </row>
    <row r="179" ht="24" customHeight="1" spans="1:3">
      <c r="A179" s="321">
        <v>20807</v>
      </c>
      <c r="B179" s="321" t="s">
        <v>205</v>
      </c>
      <c r="C179" s="322">
        <v>412</v>
      </c>
    </row>
    <row r="180" ht="24" customHeight="1" spans="1:3">
      <c r="A180" s="321">
        <v>2080704</v>
      </c>
      <c r="B180" s="321" t="s">
        <v>206</v>
      </c>
      <c r="C180" s="322">
        <v>4</v>
      </c>
    </row>
    <row r="181" ht="24" customHeight="1" spans="1:3">
      <c r="A181" s="321">
        <v>2080799</v>
      </c>
      <c r="B181" s="321" t="s">
        <v>207</v>
      </c>
      <c r="C181" s="322">
        <v>408</v>
      </c>
    </row>
    <row r="182" ht="24" customHeight="1" spans="1:3">
      <c r="A182" s="321">
        <v>20808</v>
      </c>
      <c r="B182" s="321" t="s">
        <v>208</v>
      </c>
      <c r="C182" s="322">
        <v>535</v>
      </c>
    </row>
    <row r="183" ht="24" customHeight="1" spans="1:3">
      <c r="A183" s="321">
        <v>2080801</v>
      </c>
      <c r="B183" s="321" t="s">
        <v>209</v>
      </c>
      <c r="C183" s="322">
        <v>9</v>
      </c>
    </row>
    <row r="184" ht="24" customHeight="1" spans="1:3">
      <c r="A184" s="321">
        <v>2080802</v>
      </c>
      <c r="B184" s="321" t="s">
        <v>210</v>
      </c>
      <c r="C184" s="322">
        <v>237</v>
      </c>
    </row>
    <row r="185" ht="24" customHeight="1" spans="1:3">
      <c r="A185" s="321">
        <v>2080803</v>
      </c>
      <c r="B185" s="321" t="s">
        <v>211</v>
      </c>
      <c r="C185" s="322">
        <v>7</v>
      </c>
    </row>
    <row r="186" ht="24" customHeight="1" spans="1:3">
      <c r="A186" s="321">
        <v>2080805</v>
      </c>
      <c r="B186" s="321" t="s">
        <v>212</v>
      </c>
      <c r="C186" s="322">
        <v>199</v>
      </c>
    </row>
    <row r="187" ht="24" customHeight="1" spans="1:3">
      <c r="A187" s="321">
        <v>2080806</v>
      </c>
      <c r="B187" s="321" t="s">
        <v>213</v>
      </c>
      <c r="C187" s="322">
        <v>34</v>
      </c>
    </row>
    <row r="188" ht="24" customHeight="1" spans="1:3">
      <c r="A188" s="321">
        <v>2080899</v>
      </c>
      <c r="B188" s="321" t="s">
        <v>214</v>
      </c>
      <c r="C188" s="322">
        <v>50</v>
      </c>
    </row>
    <row r="189" ht="24" customHeight="1" spans="1:3">
      <c r="A189" s="321">
        <v>20809</v>
      </c>
      <c r="B189" s="321" t="s">
        <v>215</v>
      </c>
      <c r="C189" s="322">
        <v>235</v>
      </c>
    </row>
    <row r="190" ht="24" customHeight="1" spans="1:3">
      <c r="A190" s="321">
        <v>2080901</v>
      </c>
      <c r="B190" s="321" t="s">
        <v>216</v>
      </c>
      <c r="C190" s="322">
        <v>168</v>
      </c>
    </row>
    <row r="191" ht="24" customHeight="1" spans="1:3">
      <c r="A191" s="321">
        <v>2080902</v>
      </c>
      <c r="B191" s="321" t="s">
        <v>217</v>
      </c>
      <c r="C191" s="322">
        <v>4</v>
      </c>
    </row>
    <row r="192" ht="24" customHeight="1" spans="1:3">
      <c r="A192" s="321">
        <v>2080905</v>
      </c>
      <c r="B192" s="321" t="s">
        <v>218</v>
      </c>
      <c r="C192" s="322">
        <v>6</v>
      </c>
    </row>
    <row r="193" ht="24" customHeight="1" spans="1:3">
      <c r="A193" s="321">
        <v>2080999</v>
      </c>
      <c r="B193" s="321" t="s">
        <v>219</v>
      </c>
      <c r="C193" s="322">
        <v>57</v>
      </c>
    </row>
    <row r="194" ht="24" customHeight="1" spans="1:3">
      <c r="A194" s="321">
        <v>20810</v>
      </c>
      <c r="B194" s="321" t="s">
        <v>220</v>
      </c>
      <c r="C194" s="322">
        <v>1462</v>
      </c>
    </row>
    <row r="195" ht="24" customHeight="1" spans="1:3">
      <c r="A195" s="321">
        <v>2081001</v>
      </c>
      <c r="B195" s="321" t="s">
        <v>221</v>
      </c>
      <c r="C195" s="322">
        <v>19</v>
      </c>
    </row>
    <row r="196" ht="24" customHeight="1" spans="1:3">
      <c r="A196" s="321">
        <v>2081002</v>
      </c>
      <c r="B196" s="321" t="s">
        <v>222</v>
      </c>
      <c r="C196" s="322">
        <v>689</v>
      </c>
    </row>
    <row r="197" ht="24" customHeight="1" spans="1:3">
      <c r="A197" s="321">
        <v>2081004</v>
      </c>
      <c r="B197" s="321" t="s">
        <v>223</v>
      </c>
      <c r="C197" s="322">
        <v>68</v>
      </c>
    </row>
    <row r="198" ht="24" customHeight="1" spans="1:3">
      <c r="A198" s="321">
        <v>2081006</v>
      </c>
      <c r="B198" s="321" t="s">
        <v>224</v>
      </c>
      <c r="C198" s="322">
        <v>159</v>
      </c>
    </row>
    <row r="199" ht="24" customHeight="1" spans="1:3">
      <c r="A199" s="321">
        <v>2081099</v>
      </c>
      <c r="B199" s="321" t="s">
        <v>225</v>
      </c>
      <c r="C199" s="322">
        <v>527</v>
      </c>
    </row>
    <row r="200" ht="24" customHeight="1" spans="1:3">
      <c r="A200" s="321">
        <v>20811</v>
      </c>
      <c r="B200" s="321" t="s">
        <v>226</v>
      </c>
      <c r="C200" s="322">
        <v>260</v>
      </c>
    </row>
    <row r="201" ht="24" customHeight="1" spans="1:3">
      <c r="A201" s="321">
        <v>2081101</v>
      </c>
      <c r="B201" s="321" t="s">
        <v>88</v>
      </c>
      <c r="C201" s="322">
        <v>42</v>
      </c>
    </row>
    <row r="202" ht="24" customHeight="1" spans="1:3">
      <c r="A202" s="321">
        <v>2081104</v>
      </c>
      <c r="B202" s="321" t="s">
        <v>227</v>
      </c>
      <c r="C202" s="322">
        <v>28</v>
      </c>
    </row>
    <row r="203" ht="24" customHeight="1" spans="1:3">
      <c r="A203" s="321">
        <v>2081105</v>
      </c>
      <c r="B203" s="321" t="s">
        <v>228</v>
      </c>
      <c r="C203" s="322">
        <v>52</v>
      </c>
    </row>
    <row r="204" ht="24" customHeight="1" spans="1:3">
      <c r="A204" s="321">
        <v>2081106</v>
      </c>
      <c r="B204" s="321" t="s">
        <v>229</v>
      </c>
      <c r="C204" s="322">
        <v>4</v>
      </c>
    </row>
    <row r="205" ht="24" customHeight="1" spans="1:3">
      <c r="A205" s="321">
        <v>2081107</v>
      </c>
      <c r="B205" s="321" t="s">
        <v>230</v>
      </c>
      <c r="C205" s="322">
        <v>81</v>
      </c>
    </row>
    <row r="206" ht="24" customHeight="1" spans="1:3">
      <c r="A206" s="321">
        <v>2081199</v>
      </c>
      <c r="B206" s="321" t="s">
        <v>231</v>
      </c>
      <c r="C206" s="322">
        <v>53</v>
      </c>
    </row>
    <row r="207" ht="24" customHeight="1" spans="1:3">
      <c r="A207" s="321">
        <v>20816</v>
      </c>
      <c r="B207" s="321" t="s">
        <v>232</v>
      </c>
      <c r="C207" s="322">
        <v>85</v>
      </c>
    </row>
    <row r="208" ht="24" customHeight="1" spans="1:3">
      <c r="A208" s="321">
        <v>2081601</v>
      </c>
      <c r="B208" s="321" t="s">
        <v>88</v>
      </c>
      <c r="C208" s="322">
        <v>74</v>
      </c>
    </row>
    <row r="209" ht="24" customHeight="1" spans="1:3">
      <c r="A209" s="321">
        <v>2081602</v>
      </c>
      <c r="B209" s="321" t="s">
        <v>89</v>
      </c>
      <c r="C209" s="322">
        <v>11</v>
      </c>
    </row>
    <row r="210" ht="24" customHeight="1" spans="1:3">
      <c r="A210" s="321">
        <v>20819</v>
      </c>
      <c r="B210" s="321" t="s">
        <v>233</v>
      </c>
      <c r="C210" s="322">
        <v>182</v>
      </c>
    </row>
    <row r="211" ht="24" customHeight="1" spans="1:3">
      <c r="A211" s="321">
        <v>2081901</v>
      </c>
      <c r="B211" s="321" t="s">
        <v>234</v>
      </c>
      <c r="C211" s="322">
        <v>182</v>
      </c>
    </row>
    <row r="212" ht="24" customHeight="1" spans="1:3">
      <c r="A212" s="321">
        <v>20820</v>
      </c>
      <c r="B212" s="321" t="s">
        <v>235</v>
      </c>
      <c r="C212" s="322">
        <v>5</v>
      </c>
    </row>
    <row r="213" ht="24" customHeight="1" spans="1:3">
      <c r="A213" s="321">
        <v>2082001</v>
      </c>
      <c r="B213" s="321" t="s">
        <v>236</v>
      </c>
      <c r="C213" s="322">
        <v>5</v>
      </c>
    </row>
    <row r="214" ht="24" customHeight="1" spans="1:3">
      <c r="A214" s="321">
        <v>20821</v>
      </c>
      <c r="B214" s="321" t="s">
        <v>237</v>
      </c>
      <c r="C214" s="322">
        <v>49</v>
      </c>
    </row>
    <row r="215" ht="24" customHeight="1" spans="1:3">
      <c r="A215" s="321">
        <v>2082101</v>
      </c>
      <c r="B215" s="321" t="s">
        <v>238</v>
      </c>
      <c r="C215" s="322">
        <v>49</v>
      </c>
    </row>
    <row r="216" ht="24" customHeight="1" spans="1:3">
      <c r="A216" s="321">
        <v>20826</v>
      </c>
      <c r="B216" s="321" t="s">
        <v>239</v>
      </c>
      <c r="C216" s="322">
        <v>2459</v>
      </c>
    </row>
    <row r="217" ht="24" customHeight="1" spans="1:3">
      <c r="A217" s="321">
        <v>2082601</v>
      </c>
      <c r="B217" s="321" t="s">
        <v>240</v>
      </c>
      <c r="C217" s="322">
        <v>500</v>
      </c>
    </row>
    <row r="218" ht="24" customHeight="1" spans="1:3">
      <c r="A218" s="321">
        <v>2082602</v>
      </c>
      <c r="B218" s="321" t="s">
        <v>241</v>
      </c>
      <c r="C218" s="322">
        <v>1959</v>
      </c>
    </row>
    <row r="219" ht="24" customHeight="1" spans="1:3">
      <c r="A219" s="321">
        <v>20828</v>
      </c>
      <c r="B219" s="321" t="s">
        <v>242</v>
      </c>
      <c r="C219" s="322">
        <v>194</v>
      </c>
    </row>
    <row r="220" ht="24" customHeight="1" spans="1:3">
      <c r="A220" s="321">
        <v>2082801</v>
      </c>
      <c r="B220" s="321" t="s">
        <v>88</v>
      </c>
      <c r="C220" s="322">
        <v>137</v>
      </c>
    </row>
    <row r="221" ht="24" customHeight="1" spans="1:3">
      <c r="A221" s="321">
        <v>2082802</v>
      </c>
      <c r="B221" s="321" t="s">
        <v>89</v>
      </c>
      <c r="C221" s="322">
        <v>30</v>
      </c>
    </row>
    <row r="222" ht="24" customHeight="1" spans="1:3">
      <c r="A222" s="321">
        <v>2082804</v>
      </c>
      <c r="B222" s="321" t="s">
        <v>243</v>
      </c>
      <c r="C222" s="322">
        <v>27</v>
      </c>
    </row>
    <row r="223" ht="24" customHeight="1" spans="1:3">
      <c r="A223" s="321">
        <v>20830</v>
      </c>
      <c r="B223" s="321" t="s">
        <v>244</v>
      </c>
      <c r="C223" s="322">
        <v>2</v>
      </c>
    </row>
    <row r="224" ht="24" customHeight="1" spans="1:3">
      <c r="A224" s="321">
        <v>2083001</v>
      </c>
      <c r="B224" s="321" t="s">
        <v>245</v>
      </c>
      <c r="C224" s="322">
        <v>2</v>
      </c>
    </row>
    <row r="225" ht="24" customHeight="1" spans="1:3">
      <c r="A225" s="321">
        <v>20899</v>
      </c>
      <c r="B225" s="321" t="s">
        <v>246</v>
      </c>
      <c r="C225" s="322">
        <v>72</v>
      </c>
    </row>
    <row r="226" ht="24" customHeight="1" spans="1:3">
      <c r="A226" s="321">
        <v>2089999</v>
      </c>
      <c r="B226" s="321" t="s">
        <v>246</v>
      </c>
      <c r="C226" s="322">
        <v>72</v>
      </c>
    </row>
    <row r="227" ht="24" customHeight="1" spans="1:3">
      <c r="A227" s="321">
        <v>210</v>
      </c>
      <c r="B227" s="321" t="s">
        <v>247</v>
      </c>
      <c r="C227" s="322">
        <v>5125</v>
      </c>
    </row>
    <row r="228" ht="24" customHeight="1" spans="1:3">
      <c r="A228" s="321">
        <v>21001</v>
      </c>
      <c r="B228" s="321" t="s">
        <v>248</v>
      </c>
      <c r="C228" s="322">
        <v>190</v>
      </c>
    </row>
    <row r="229" ht="24" customHeight="1" spans="1:3">
      <c r="A229" s="321">
        <v>2100101</v>
      </c>
      <c r="B229" s="321" t="s">
        <v>88</v>
      </c>
      <c r="C229" s="322">
        <v>134</v>
      </c>
    </row>
    <row r="230" ht="24" customHeight="1" spans="1:3">
      <c r="A230" s="321">
        <v>2100199</v>
      </c>
      <c r="B230" s="321" t="s">
        <v>249</v>
      </c>
      <c r="C230" s="322">
        <v>55</v>
      </c>
    </row>
    <row r="231" ht="24" customHeight="1" spans="1:3">
      <c r="A231" s="321">
        <v>21002</v>
      </c>
      <c r="B231" s="321" t="s">
        <v>250</v>
      </c>
      <c r="C231" s="322">
        <v>25</v>
      </c>
    </row>
    <row r="232" ht="24" customHeight="1" spans="1:3">
      <c r="A232" s="321">
        <v>2100201</v>
      </c>
      <c r="B232" s="321" t="s">
        <v>251</v>
      </c>
      <c r="C232" s="322">
        <v>25</v>
      </c>
    </row>
    <row r="233" ht="24" customHeight="1" spans="1:3">
      <c r="A233" s="321">
        <v>21003</v>
      </c>
      <c r="B233" s="321" t="s">
        <v>252</v>
      </c>
      <c r="C233" s="322">
        <v>773</v>
      </c>
    </row>
    <row r="234" ht="24" customHeight="1" spans="1:3">
      <c r="A234" s="321">
        <v>2100301</v>
      </c>
      <c r="B234" s="321" t="s">
        <v>253</v>
      </c>
      <c r="C234" s="322">
        <v>154</v>
      </c>
    </row>
    <row r="235" ht="24" customHeight="1" spans="1:3">
      <c r="A235" s="321">
        <v>2100302</v>
      </c>
      <c r="B235" s="321" t="s">
        <v>254</v>
      </c>
      <c r="C235" s="322">
        <v>510</v>
      </c>
    </row>
    <row r="236" ht="24" customHeight="1" spans="1:3">
      <c r="A236" s="321">
        <v>2100399</v>
      </c>
      <c r="B236" s="321" t="s">
        <v>255</v>
      </c>
      <c r="C236" s="322">
        <v>109</v>
      </c>
    </row>
    <row r="237" ht="24" customHeight="1" spans="1:3">
      <c r="A237" s="321">
        <v>21004</v>
      </c>
      <c r="B237" s="321" t="s">
        <v>256</v>
      </c>
      <c r="C237" s="322">
        <v>1433</v>
      </c>
    </row>
    <row r="238" ht="24" customHeight="1" spans="1:3">
      <c r="A238" s="321">
        <v>2100401</v>
      </c>
      <c r="B238" s="321" t="s">
        <v>257</v>
      </c>
      <c r="C238" s="322">
        <v>274</v>
      </c>
    </row>
    <row r="239" ht="24" customHeight="1" spans="1:3">
      <c r="A239" s="321">
        <v>2100402</v>
      </c>
      <c r="B239" s="321" t="s">
        <v>258</v>
      </c>
      <c r="C239" s="322">
        <v>25</v>
      </c>
    </row>
    <row r="240" ht="24" customHeight="1" spans="1:3">
      <c r="A240" s="321">
        <v>2100403</v>
      </c>
      <c r="B240" s="321" t="s">
        <v>259</v>
      </c>
      <c r="C240" s="322">
        <v>120</v>
      </c>
    </row>
    <row r="241" ht="24" customHeight="1" spans="1:3">
      <c r="A241" s="321">
        <v>2100408</v>
      </c>
      <c r="B241" s="321" t="s">
        <v>260</v>
      </c>
      <c r="C241" s="322">
        <v>771</v>
      </c>
    </row>
    <row r="242" ht="24" customHeight="1" spans="1:3">
      <c r="A242" s="321">
        <v>2100409</v>
      </c>
      <c r="B242" s="321" t="s">
        <v>261</v>
      </c>
      <c r="C242" s="322">
        <v>96</v>
      </c>
    </row>
    <row r="243" ht="24" customHeight="1" spans="1:3">
      <c r="A243" s="321">
        <v>2100499</v>
      </c>
      <c r="B243" s="321" t="s">
        <v>262</v>
      </c>
      <c r="C243" s="322">
        <v>146</v>
      </c>
    </row>
    <row r="244" ht="24" customHeight="1" spans="1:3">
      <c r="A244" s="321">
        <v>21007</v>
      </c>
      <c r="B244" s="321" t="s">
        <v>263</v>
      </c>
      <c r="C244" s="322">
        <v>276</v>
      </c>
    </row>
    <row r="245" ht="24" customHeight="1" spans="1:3">
      <c r="A245" s="321">
        <v>2100717</v>
      </c>
      <c r="B245" s="321" t="s">
        <v>264</v>
      </c>
      <c r="C245" s="322">
        <v>259</v>
      </c>
    </row>
    <row r="246" ht="24" customHeight="1" spans="1:3">
      <c r="A246" s="321">
        <v>2100799</v>
      </c>
      <c r="B246" s="321" t="s">
        <v>265</v>
      </c>
      <c r="C246" s="322">
        <v>16</v>
      </c>
    </row>
    <row r="247" ht="24" customHeight="1" spans="1:3">
      <c r="A247" s="321">
        <v>21011</v>
      </c>
      <c r="B247" s="321" t="s">
        <v>266</v>
      </c>
      <c r="C247" s="322">
        <v>1091</v>
      </c>
    </row>
    <row r="248" ht="24" customHeight="1" spans="1:3">
      <c r="A248" s="321">
        <v>2101101</v>
      </c>
      <c r="B248" s="321" t="s">
        <v>267</v>
      </c>
      <c r="C248" s="322">
        <v>466</v>
      </c>
    </row>
    <row r="249" ht="24" customHeight="1" spans="1:3">
      <c r="A249" s="321">
        <v>2101102</v>
      </c>
      <c r="B249" s="321" t="s">
        <v>268</v>
      </c>
      <c r="C249" s="322">
        <v>185</v>
      </c>
    </row>
    <row r="250" ht="24" customHeight="1" spans="1:3">
      <c r="A250" s="321">
        <v>2101103</v>
      </c>
      <c r="B250" s="321" t="s">
        <v>269</v>
      </c>
      <c r="C250" s="322">
        <v>440</v>
      </c>
    </row>
    <row r="251" ht="24" customHeight="1" spans="1:3">
      <c r="A251" s="321">
        <v>21012</v>
      </c>
      <c r="B251" s="321" t="s">
        <v>270</v>
      </c>
      <c r="C251" s="322">
        <v>730</v>
      </c>
    </row>
    <row r="252" ht="24" customHeight="1" spans="1:3">
      <c r="A252" s="321">
        <v>2101202</v>
      </c>
      <c r="B252" s="321" t="s">
        <v>271</v>
      </c>
      <c r="C252" s="322">
        <v>730</v>
      </c>
    </row>
    <row r="253" ht="24" customHeight="1" spans="1:3">
      <c r="A253" s="321">
        <v>21014</v>
      </c>
      <c r="B253" s="321" t="s">
        <v>272</v>
      </c>
      <c r="C253" s="322">
        <v>32</v>
      </c>
    </row>
    <row r="254" ht="24" customHeight="1" spans="1:3">
      <c r="A254" s="321">
        <v>2101401</v>
      </c>
      <c r="B254" s="321" t="s">
        <v>273</v>
      </c>
      <c r="C254" s="322">
        <v>32</v>
      </c>
    </row>
    <row r="255" ht="24" customHeight="1" spans="1:3">
      <c r="A255" s="321">
        <v>21015</v>
      </c>
      <c r="B255" s="321" t="s">
        <v>274</v>
      </c>
      <c r="C255" s="322">
        <v>152</v>
      </c>
    </row>
    <row r="256" ht="24" customHeight="1" spans="1:3">
      <c r="A256" s="321">
        <v>2101501</v>
      </c>
      <c r="B256" s="321" t="s">
        <v>88</v>
      </c>
      <c r="C256" s="322">
        <v>55</v>
      </c>
    </row>
    <row r="257" ht="24" customHeight="1" spans="1:3">
      <c r="A257" s="321">
        <v>2101502</v>
      </c>
      <c r="B257" s="321" t="s">
        <v>89</v>
      </c>
      <c r="C257" s="322">
        <v>2</v>
      </c>
    </row>
    <row r="258" ht="24" customHeight="1" spans="1:3">
      <c r="A258" s="321">
        <v>2101506</v>
      </c>
      <c r="B258" s="321" t="s">
        <v>275</v>
      </c>
      <c r="C258" s="322">
        <v>10</v>
      </c>
    </row>
    <row r="259" ht="24" customHeight="1" spans="1:3">
      <c r="A259" s="321">
        <v>2101550</v>
      </c>
      <c r="B259" s="321" t="s">
        <v>96</v>
      </c>
      <c r="C259" s="322">
        <v>85</v>
      </c>
    </row>
    <row r="260" ht="24" customHeight="1" spans="1:3">
      <c r="A260" s="321">
        <v>21017</v>
      </c>
      <c r="B260" s="321" t="s">
        <v>276</v>
      </c>
      <c r="C260" s="322">
        <v>18</v>
      </c>
    </row>
    <row r="261" ht="24" customHeight="1" spans="1:3">
      <c r="A261" s="321">
        <v>2101799</v>
      </c>
      <c r="B261" s="321" t="s">
        <v>277</v>
      </c>
      <c r="C261" s="322">
        <v>18</v>
      </c>
    </row>
    <row r="262" ht="24" customHeight="1" spans="1:3">
      <c r="A262" s="321">
        <v>21019</v>
      </c>
      <c r="B262" s="321" t="s">
        <v>278</v>
      </c>
      <c r="C262" s="322">
        <v>406</v>
      </c>
    </row>
    <row r="263" ht="24" customHeight="1" spans="1:3">
      <c r="A263" s="321">
        <v>2101902</v>
      </c>
      <c r="B263" s="321" t="s">
        <v>279</v>
      </c>
      <c r="C263" s="322">
        <v>406</v>
      </c>
    </row>
    <row r="264" ht="24" customHeight="1" spans="1:3">
      <c r="A264" s="321">
        <v>211</v>
      </c>
      <c r="B264" s="321" t="s">
        <v>280</v>
      </c>
      <c r="C264" s="322">
        <v>636</v>
      </c>
    </row>
    <row r="265" ht="24" customHeight="1" spans="1:3">
      <c r="A265" s="321">
        <v>21101</v>
      </c>
      <c r="B265" s="321" t="s">
        <v>281</v>
      </c>
      <c r="C265" s="322">
        <v>51</v>
      </c>
    </row>
    <row r="266" ht="24" customHeight="1" spans="1:3">
      <c r="A266" s="321">
        <v>2110101</v>
      </c>
      <c r="B266" s="321" t="s">
        <v>88</v>
      </c>
      <c r="C266" s="322">
        <v>47</v>
      </c>
    </row>
    <row r="267" ht="24" customHeight="1" spans="1:3">
      <c r="A267" s="321">
        <v>2110103</v>
      </c>
      <c r="B267" s="321" t="s">
        <v>94</v>
      </c>
      <c r="C267" s="322">
        <v>4</v>
      </c>
    </row>
    <row r="268" ht="24" customHeight="1" spans="1:3">
      <c r="A268" s="321">
        <v>21103</v>
      </c>
      <c r="B268" s="321" t="s">
        <v>282</v>
      </c>
      <c r="C268" s="322">
        <v>555</v>
      </c>
    </row>
    <row r="269" ht="24" customHeight="1" spans="1:3">
      <c r="A269" s="321">
        <v>2110301</v>
      </c>
      <c r="B269" s="321" t="s">
        <v>283</v>
      </c>
      <c r="C269" s="322">
        <v>555</v>
      </c>
    </row>
    <row r="270" ht="24" customHeight="1" spans="1:3">
      <c r="A270" s="321">
        <v>21104</v>
      </c>
      <c r="B270" s="321" t="s">
        <v>284</v>
      </c>
      <c r="C270" s="322">
        <v>18</v>
      </c>
    </row>
    <row r="271" ht="24" customHeight="1" spans="1:3">
      <c r="A271" s="321">
        <v>2110406</v>
      </c>
      <c r="B271" s="321" t="s">
        <v>285</v>
      </c>
      <c r="C271" s="322">
        <v>18</v>
      </c>
    </row>
    <row r="272" ht="24" customHeight="1" spans="1:3">
      <c r="A272" s="321">
        <v>21105</v>
      </c>
      <c r="B272" s="321" t="s">
        <v>286</v>
      </c>
      <c r="C272" s="322">
        <v>13</v>
      </c>
    </row>
    <row r="273" ht="24" customHeight="1" spans="1:3">
      <c r="A273" s="321">
        <v>2110501</v>
      </c>
      <c r="B273" s="321" t="s">
        <v>287</v>
      </c>
      <c r="C273" s="322">
        <v>13</v>
      </c>
    </row>
    <row r="274" ht="24" customHeight="1" spans="1:3">
      <c r="A274" s="321">
        <v>212</v>
      </c>
      <c r="B274" s="321" t="s">
        <v>288</v>
      </c>
      <c r="C274" s="322">
        <v>8981</v>
      </c>
    </row>
    <row r="275" ht="24" customHeight="1" spans="1:3">
      <c r="A275" s="321">
        <v>21201</v>
      </c>
      <c r="B275" s="321" t="s">
        <v>289</v>
      </c>
      <c r="C275" s="322">
        <v>1216</v>
      </c>
    </row>
    <row r="276" ht="24" customHeight="1" spans="1:3">
      <c r="A276" s="321">
        <v>2120101</v>
      </c>
      <c r="B276" s="321" t="s">
        <v>88</v>
      </c>
      <c r="C276" s="322">
        <v>698</v>
      </c>
    </row>
    <row r="277" ht="24" customHeight="1" spans="1:3">
      <c r="A277" s="321">
        <v>2120102</v>
      </c>
      <c r="B277" s="321" t="s">
        <v>89</v>
      </c>
      <c r="C277" s="322">
        <v>388</v>
      </c>
    </row>
    <row r="278" ht="24" customHeight="1" spans="1:3">
      <c r="A278" s="321">
        <v>2120104</v>
      </c>
      <c r="B278" s="321" t="s">
        <v>290</v>
      </c>
      <c r="C278" s="322">
        <v>20</v>
      </c>
    </row>
    <row r="279" ht="24" customHeight="1" spans="1:3">
      <c r="A279" s="321">
        <v>2120109</v>
      </c>
      <c r="B279" s="321" t="s">
        <v>291</v>
      </c>
      <c r="C279" s="322">
        <v>109</v>
      </c>
    </row>
    <row r="280" ht="24" customHeight="1" spans="1:3">
      <c r="A280" s="321">
        <v>21203</v>
      </c>
      <c r="B280" s="321" t="s">
        <v>292</v>
      </c>
      <c r="C280" s="322">
        <v>4542</v>
      </c>
    </row>
    <row r="281" ht="24" customHeight="1" spans="1:3">
      <c r="A281" s="321">
        <v>2120303</v>
      </c>
      <c r="B281" s="321" t="s">
        <v>293</v>
      </c>
      <c r="C281" s="322">
        <v>2565</v>
      </c>
    </row>
    <row r="282" ht="24" customHeight="1" spans="1:3">
      <c r="A282" s="321">
        <v>2120399</v>
      </c>
      <c r="B282" s="321" t="s">
        <v>294</v>
      </c>
      <c r="C282" s="322">
        <v>1977</v>
      </c>
    </row>
    <row r="283" ht="24" customHeight="1" spans="1:3">
      <c r="A283" s="321">
        <v>21205</v>
      </c>
      <c r="B283" s="321" t="s">
        <v>295</v>
      </c>
      <c r="C283" s="322">
        <v>3223</v>
      </c>
    </row>
    <row r="284" ht="24" customHeight="1" spans="1:3">
      <c r="A284" s="321">
        <v>2120501</v>
      </c>
      <c r="B284" s="321" t="s">
        <v>295</v>
      </c>
      <c r="C284" s="322">
        <v>3223</v>
      </c>
    </row>
    <row r="285" ht="24" customHeight="1" spans="1:3">
      <c r="A285" s="321">
        <v>213</v>
      </c>
      <c r="B285" s="321" t="s">
        <v>296</v>
      </c>
      <c r="C285" s="322">
        <v>7501</v>
      </c>
    </row>
    <row r="286" ht="24" customHeight="1" spans="1:3">
      <c r="A286" s="321">
        <v>21301</v>
      </c>
      <c r="B286" s="321" t="s">
        <v>297</v>
      </c>
      <c r="C286" s="322">
        <v>4618</v>
      </c>
    </row>
    <row r="287" ht="24" customHeight="1" spans="1:3">
      <c r="A287" s="321">
        <v>2130101</v>
      </c>
      <c r="B287" s="321" t="s">
        <v>88</v>
      </c>
      <c r="C287" s="322">
        <v>412</v>
      </c>
    </row>
    <row r="288" ht="24" customHeight="1" spans="1:3">
      <c r="A288" s="321">
        <v>2130102</v>
      </c>
      <c r="B288" s="321" t="s">
        <v>89</v>
      </c>
      <c r="C288" s="322">
        <v>33</v>
      </c>
    </row>
    <row r="289" ht="24" customHeight="1" spans="1:3">
      <c r="A289" s="321">
        <v>2130106</v>
      </c>
      <c r="B289" s="321" t="s">
        <v>298</v>
      </c>
      <c r="C289" s="322">
        <v>80</v>
      </c>
    </row>
    <row r="290" ht="24" customHeight="1" spans="1:3">
      <c r="A290" s="321">
        <v>2130108</v>
      </c>
      <c r="B290" s="321" t="s">
        <v>299</v>
      </c>
      <c r="C290" s="322">
        <v>32</v>
      </c>
    </row>
    <row r="291" ht="24" customHeight="1" spans="1:3">
      <c r="A291" s="321">
        <v>2130109</v>
      </c>
      <c r="B291" s="321" t="s">
        <v>300</v>
      </c>
      <c r="C291" s="322">
        <v>5</v>
      </c>
    </row>
    <row r="292" ht="24" customHeight="1" spans="1:3">
      <c r="A292" s="321">
        <v>2130119</v>
      </c>
      <c r="B292" s="321" t="s">
        <v>301</v>
      </c>
      <c r="C292" s="322">
        <v>36</v>
      </c>
    </row>
    <row r="293" ht="24" customHeight="1" spans="1:3">
      <c r="A293" s="321">
        <v>2130120</v>
      </c>
      <c r="B293" s="321" t="s">
        <v>302</v>
      </c>
      <c r="C293" s="322">
        <v>55</v>
      </c>
    </row>
    <row r="294" ht="24" customHeight="1" spans="1:3">
      <c r="A294" s="321">
        <v>2130124</v>
      </c>
      <c r="B294" s="321" t="s">
        <v>303</v>
      </c>
      <c r="C294" s="322">
        <v>21</v>
      </c>
    </row>
    <row r="295" ht="24" customHeight="1" spans="1:3">
      <c r="A295" s="321">
        <v>2130126</v>
      </c>
      <c r="B295" s="321" t="s">
        <v>304</v>
      </c>
      <c r="C295" s="322">
        <v>340</v>
      </c>
    </row>
    <row r="296" ht="24" customHeight="1" spans="1:3">
      <c r="A296" s="321">
        <v>2130152</v>
      </c>
      <c r="B296" s="321" t="s">
        <v>305</v>
      </c>
      <c r="C296" s="322">
        <v>3</v>
      </c>
    </row>
    <row r="297" ht="24" customHeight="1" spans="1:3">
      <c r="A297" s="321">
        <v>2130153</v>
      </c>
      <c r="B297" s="321" t="s">
        <v>306</v>
      </c>
      <c r="C297" s="322">
        <v>25</v>
      </c>
    </row>
    <row r="298" ht="24" customHeight="1" spans="1:3">
      <c r="A298" s="321">
        <v>2130199</v>
      </c>
      <c r="B298" s="321" t="s">
        <v>307</v>
      </c>
      <c r="C298" s="322">
        <v>3576</v>
      </c>
    </row>
    <row r="299" ht="24" customHeight="1" spans="1:3">
      <c r="A299" s="321">
        <v>21302</v>
      </c>
      <c r="B299" s="321" t="s">
        <v>308</v>
      </c>
      <c r="C299" s="322">
        <v>381</v>
      </c>
    </row>
    <row r="300" ht="24" customHeight="1" spans="1:3">
      <c r="A300" s="321">
        <v>2130205</v>
      </c>
      <c r="B300" s="321" t="s">
        <v>309</v>
      </c>
      <c r="C300" s="322">
        <v>380</v>
      </c>
    </row>
    <row r="301" ht="24" customHeight="1" spans="1:3">
      <c r="A301" s="321">
        <v>2130299</v>
      </c>
      <c r="B301" s="321" t="s">
        <v>310</v>
      </c>
      <c r="C301" s="322">
        <v>1</v>
      </c>
    </row>
    <row r="302" ht="24" customHeight="1" spans="1:3">
      <c r="A302" s="321">
        <v>21303</v>
      </c>
      <c r="B302" s="321" t="s">
        <v>311</v>
      </c>
      <c r="C302" s="322">
        <v>887</v>
      </c>
    </row>
    <row r="303" ht="24" customHeight="1" spans="1:3">
      <c r="A303" s="321">
        <v>2130304</v>
      </c>
      <c r="B303" s="321" t="s">
        <v>312</v>
      </c>
      <c r="C303" s="322">
        <v>13</v>
      </c>
    </row>
    <row r="304" ht="24" customHeight="1" spans="1:3">
      <c r="A304" s="321">
        <v>2130306</v>
      </c>
      <c r="B304" s="321" t="s">
        <v>313</v>
      </c>
      <c r="C304" s="322">
        <v>22</v>
      </c>
    </row>
    <row r="305" ht="24" customHeight="1" spans="1:3">
      <c r="A305" s="321">
        <v>2130310</v>
      </c>
      <c r="B305" s="321" t="s">
        <v>314</v>
      </c>
      <c r="C305" s="322">
        <v>144</v>
      </c>
    </row>
    <row r="306" ht="24" customHeight="1" spans="1:3">
      <c r="A306" s="321">
        <v>2130311</v>
      </c>
      <c r="B306" s="321" t="s">
        <v>315</v>
      </c>
      <c r="C306" s="322">
        <v>66</v>
      </c>
    </row>
    <row r="307" ht="24" customHeight="1" spans="1:3">
      <c r="A307" s="321">
        <v>2130312</v>
      </c>
      <c r="B307" s="321" t="s">
        <v>316</v>
      </c>
      <c r="C307" s="322">
        <v>2</v>
      </c>
    </row>
    <row r="308" ht="24" customHeight="1" spans="1:3">
      <c r="A308" s="321">
        <v>2130314</v>
      </c>
      <c r="B308" s="321" t="s">
        <v>317</v>
      </c>
      <c r="C308" s="322">
        <v>24</v>
      </c>
    </row>
    <row r="309" ht="24" customHeight="1" spans="1:3">
      <c r="A309" s="321">
        <v>2130319</v>
      </c>
      <c r="B309" s="321" t="s">
        <v>318</v>
      </c>
      <c r="C309" s="322">
        <v>361</v>
      </c>
    </row>
    <row r="310" ht="24" customHeight="1" spans="1:3">
      <c r="A310" s="321">
        <v>2130335</v>
      </c>
      <c r="B310" s="321" t="s">
        <v>319</v>
      </c>
      <c r="C310" s="322">
        <v>105</v>
      </c>
    </row>
    <row r="311" ht="24" customHeight="1" spans="1:3">
      <c r="A311" s="321">
        <v>2130399</v>
      </c>
      <c r="B311" s="321" t="s">
        <v>320</v>
      </c>
      <c r="C311" s="322">
        <v>150</v>
      </c>
    </row>
    <row r="312" ht="24" customHeight="1" spans="1:3">
      <c r="A312" s="321">
        <v>21305</v>
      </c>
      <c r="B312" s="321" t="s">
        <v>321</v>
      </c>
      <c r="C312" s="322">
        <v>252</v>
      </c>
    </row>
    <row r="313" ht="24" customHeight="1" spans="1:3">
      <c r="A313" s="321">
        <v>2130504</v>
      </c>
      <c r="B313" s="321" t="s">
        <v>322</v>
      </c>
      <c r="C313" s="322">
        <v>252</v>
      </c>
    </row>
    <row r="314" ht="24" customHeight="1" spans="1:3">
      <c r="A314" s="321">
        <v>21307</v>
      </c>
      <c r="B314" s="321" t="s">
        <v>323</v>
      </c>
      <c r="C314" s="322">
        <v>1179</v>
      </c>
    </row>
    <row r="315" ht="24" customHeight="1" spans="1:3">
      <c r="A315" s="321">
        <v>2130701</v>
      </c>
      <c r="B315" s="321" t="s">
        <v>324</v>
      </c>
      <c r="C315" s="322">
        <v>339</v>
      </c>
    </row>
    <row r="316" ht="24" customHeight="1" spans="1:3">
      <c r="A316" s="321">
        <v>2130705</v>
      </c>
      <c r="B316" s="321" t="s">
        <v>325</v>
      </c>
      <c r="C316" s="322">
        <v>530</v>
      </c>
    </row>
    <row r="317" ht="24" customHeight="1" spans="1:3">
      <c r="A317" s="321">
        <v>2130706</v>
      </c>
      <c r="B317" s="321" t="s">
        <v>326</v>
      </c>
      <c r="C317" s="322">
        <v>310</v>
      </c>
    </row>
    <row r="318" ht="24" customHeight="1" spans="1:3">
      <c r="A318" s="321">
        <v>21308</v>
      </c>
      <c r="B318" s="321" t="s">
        <v>327</v>
      </c>
      <c r="C318" s="322">
        <v>182</v>
      </c>
    </row>
    <row r="319" ht="24" customHeight="1" spans="1:3">
      <c r="A319" s="321">
        <v>2130803</v>
      </c>
      <c r="B319" s="321" t="s">
        <v>328</v>
      </c>
      <c r="C319" s="322">
        <v>167</v>
      </c>
    </row>
    <row r="320" ht="24" customHeight="1" spans="1:3">
      <c r="A320" s="321">
        <v>2130804</v>
      </c>
      <c r="B320" s="321" t="s">
        <v>329</v>
      </c>
      <c r="C320" s="322">
        <v>15</v>
      </c>
    </row>
    <row r="321" ht="24" customHeight="1" spans="1:3">
      <c r="A321" s="321">
        <v>21399</v>
      </c>
      <c r="B321" s="321" t="s">
        <v>330</v>
      </c>
      <c r="C321" s="322">
        <v>2</v>
      </c>
    </row>
    <row r="322" ht="24" customHeight="1" spans="1:3">
      <c r="A322" s="321">
        <v>2139999</v>
      </c>
      <c r="B322" s="321" t="s">
        <v>330</v>
      </c>
      <c r="C322" s="322">
        <v>2</v>
      </c>
    </row>
    <row r="323" ht="24" customHeight="1" spans="1:3">
      <c r="A323" s="321">
        <v>214</v>
      </c>
      <c r="B323" s="321" t="s">
        <v>331</v>
      </c>
      <c r="C323" s="322">
        <v>1992</v>
      </c>
    </row>
    <row r="324" ht="24" customHeight="1" spans="1:3">
      <c r="A324" s="321">
        <v>21401</v>
      </c>
      <c r="B324" s="321" t="s">
        <v>332</v>
      </c>
      <c r="C324" s="322">
        <v>1992</v>
      </c>
    </row>
    <row r="325" ht="24" customHeight="1" spans="1:3">
      <c r="A325" s="321">
        <v>2140101</v>
      </c>
      <c r="B325" s="321" t="s">
        <v>88</v>
      </c>
      <c r="C325" s="322">
        <v>639</v>
      </c>
    </row>
    <row r="326" ht="24" customHeight="1" spans="1:3">
      <c r="A326" s="321">
        <v>2140102</v>
      </c>
      <c r="B326" s="321" t="s">
        <v>89</v>
      </c>
      <c r="C326" s="322">
        <v>13</v>
      </c>
    </row>
    <row r="327" ht="24" customHeight="1" spans="1:3">
      <c r="A327" s="321">
        <v>2140104</v>
      </c>
      <c r="B327" s="321" t="s">
        <v>333</v>
      </c>
      <c r="C327" s="322">
        <v>281</v>
      </c>
    </row>
    <row r="328" ht="24" customHeight="1" spans="1:3">
      <c r="A328" s="321">
        <v>2140106</v>
      </c>
      <c r="B328" s="321" t="s">
        <v>334</v>
      </c>
      <c r="C328" s="322">
        <v>1043</v>
      </c>
    </row>
    <row r="329" ht="24" customHeight="1" spans="1:3">
      <c r="A329" s="321">
        <v>2140112</v>
      </c>
      <c r="B329" s="321" t="s">
        <v>335</v>
      </c>
      <c r="C329" s="322">
        <v>15</v>
      </c>
    </row>
    <row r="330" ht="24" customHeight="1" spans="1:3">
      <c r="A330" s="321">
        <v>215</v>
      </c>
      <c r="B330" s="321" t="s">
        <v>336</v>
      </c>
      <c r="C330" s="322">
        <v>16</v>
      </c>
    </row>
    <row r="331" ht="24" customHeight="1" spans="1:3">
      <c r="A331" s="321">
        <v>21505</v>
      </c>
      <c r="B331" s="321" t="s">
        <v>337</v>
      </c>
      <c r="C331" s="322">
        <v>6</v>
      </c>
    </row>
    <row r="332" ht="24" customHeight="1" spans="1:3">
      <c r="A332" s="321">
        <v>2150502</v>
      </c>
      <c r="B332" s="321" t="s">
        <v>89</v>
      </c>
      <c r="C332" s="322">
        <v>6</v>
      </c>
    </row>
    <row r="333" ht="24" customHeight="1" spans="1:3">
      <c r="A333" s="321">
        <v>21508</v>
      </c>
      <c r="B333" s="321" t="s">
        <v>338</v>
      </c>
      <c r="C333" s="322">
        <v>10</v>
      </c>
    </row>
    <row r="334" ht="24" customHeight="1" spans="1:3">
      <c r="A334" s="321">
        <v>2150805</v>
      </c>
      <c r="B334" s="321" t="s">
        <v>339</v>
      </c>
      <c r="C334" s="322">
        <v>10</v>
      </c>
    </row>
    <row r="335" ht="24" customHeight="1" spans="1:3">
      <c r="A335" s="321">
        <v>216</v>
      </c>
      <c r="B335" s="321" t="s">
        <v>340</v>
      </c>
      <c r="C335" s="322">
        <v>65</v>
      </c>
    </row>
    <row r="336" ht="24" customHeight="1" spans="1:3">
      <c r="A336" s="321">
        <v>21602</v>
      </c>
      <c r="B336" s="321" t="s">
        <v>341</v>
      </c>
      <c r="C336" s="322">
        <v>40</v>
      </c>
    </row>
    <row r="337" ht="24" customHeight="1" spans="1:3">
      <c r="A337" s="321">
        <v>2160250</v>
      </c>
      <c r="B337" s="321" t="s">
        <v>96</v>
      </c>
      <c r="C337" s="322">
        <v>40</v>
      </c>
    </row>
    <row r="338" ht="24" customHeight="1" spans="1:3">
      <c r="A338" s="321">
        <v>21606</v>
      </c>
      <c r="B338" s="321" t="s">
        <v>342</v>
      </c>
      <c r="C338" s="322">
        <v>25</v>
      </c>
    </row>
    <row r="339" ht="24" customHeight="1" spans="1:3">
      <c r="A339" s="321">
        <v>2160699</v>
      </c>
      <c r="B339" s="321" t="s">
        <v>343</v>
      </c>
      <c r="C339" s="322">
        <v>25</v>
      </c>
    </row>
    <row r="340" ht="24" customHeight="1" spans="1:3">
      <c r="A340" s="321">
        <v>220</v>
      </c>
      <c r="B340" s="321" t="s">
        <v>344</v>
      </c>
      <c r="C340" s="322">
        <v>7692</v>
      </c>
    </row>
    <row r="341" ht="24" customHeight="1" spans="1:3">
      <c r="A341" s="321">
        <v>22001</v>
      </c>
      <c r="B341" s="321" t="s">
        <v>345</v>
      </c>
      <c r="C341" s="322">
        <v>7692</v>
      </c>
    </row>
    <row r="342" ht="24" customHeight="1" spans="1:3">
      <c r="A342" s="321">
        <v>2200104</v>
      </c>
      <c r="B342" s="321" t="s">
        <v>346</v>
      </c>
      <c r="C342" s="322">
        <v>46</v>
      </c>
    </row>
    <row r="343" ht="24" customHeight="1" spans="1:3">
      <c r="A343" s="321">
        <v>2200106</v>
      </c>
      <c r="B343" s="321" t="s">
        <v>347</v>
      </c>
      <c r="C343" s="322">
        <v>646</v>
      </c>
    </row>
    <row r="344" ht="24" customHeight="1" spans="1:3">
      <c r="A344" s="321">
        <v>2200112</v>
      </c>
      <c r="B344" s="321" t="s">
        <v>348</v>
      </c>
      <c r="C344" s="322">
        <v>7000</v>
      </c>
    </row>
    <row r="345" ht="24" customHeight="1" spans="1:3">
      <c r="A345" s="321">
        <v>221</v>
      </c>
      <c r="B345" s="321" t="s">
        <v>349</v>
      </c>
      <c r="C345" s="322">
        <v>1495</v>
      </c>
    </row>
    <row r="346" ht="24" customHeight="1" spans="1:3">
      <c r="A346" s="321">
        <v>22101</v>
      </c>
      <c r="B346" s="321" t="s">
        <v>350</v>
      </c>
      <c r="C346" s="322">
        <v>181</v>
      </c>
    </row>
    <row r="347" ht="24" customHeight="1" spans="1:3">
      <c r="A347" s="321">
        <v>2210103</v>
      </c>
      <c r="B347" s="321" t="s">
        <v>351</v>
      </c>
      <c r="C347" s="322">
        <v>165</v>
      </c>
    </row>
    <row r="348" ht="24" customHeight="1" spans="1:3">
      <c r="A348" s="321">
        <v>2210199</v>
      </c>
      <c r="B348" s="321" t="s">
        <v>352</v>
      </c>
      <c r="C348" s="322">
        <v>16</v>
      </c>
    </row>
    <row r="349" ht="24" customHeight="1" spans="1:3">
      <c r="A349" s="321">
        <v>22102</v>
      </c>
      <c r="B349" s="321" t="s">
        <v>353</v>
      </c>
      <c r="C349" s="322">
        <v>1314</v>
      </c>
    </row>
    <row r="350" ht="24" customHeight="1" spans="1:3">
      <c r="A350" s="321">
        <v>2210201</v>
      </c>
      <c r="B350" s="321" t="s">
        <v>354</v>
      </c>
      <c r="C350" s="322">
        <v>1314</v>
      </c>
    </row>
    <row r="351" ht="24" customHeight="1" spans="1:3">
      <c r="A351" s="321">
        <v>222</v>
      </c>
      <c r="B351" s="321" t="s">
        <v>355</v>
      </c>
      <c r="C351" s="322">
        <v>13</v>
      </c>
    </row>
    <row r="352" ht="24" customHeight="1" spans="1:3">
      <c r="A352" s="321">
        <v>22204</v>
      </c>
      <c r="B352" s="321" t="s">
        <v>356</v>
      </c>
      <c r="C352" s="322">
        <v>13</v>
      </c>
    </row>
    <row r="353" ht="24" customHeight="1" spans="1:3">
      <c r="A353" s="321">
        <v>2220401</v>
      </c>
      <c r="B353" s="321" t="s">
        <v>357</v>
      </c>
      <c r="C353" s="322">
        <v>13</v>
      </c>
    </row>
    <row r="354" ht="24" customHeight="1" spans="1:3">
      <c r="A354" s="321">
        <v>224</v>
      </c>
      <c r="B354" s="321" t="s">
        <v>358</v>
      </c>
      <c r="C354" s="322">
        <v>1177</v>
      </c>
    </row>
    <row r="355" ht="24" customHeight="1" spans="1:3">
      <c r="A355" s="321">
        <v>22401</v>
      </c>
      <c r="B355" s="321" t="s">
        <v>359</v>
      </c>
      <c r="C355" s="322">
        <v>343</v>
      </c>
    </row>
    <row r="356" ht="24" customHeight="1" spans="1:3">
      <c r="A356" s="321">
        <v>2240101</v>
      </c>
      <c r="B356" s="321" t="s">
        <v>88</v>
      </c>
      <c r="C356" s="322">
        <v>249</v>
      </c>
    </row>
    <row r="357" ht="24" customHeight="1" spans="1:3">
      <c r="A357" s="321">
        <v>2240102</v>
      </c>
      <c r="B357" s="321" t="s">
        <v>89</v>
      </c>
      <c r="C357" s="322">
        <v>2</v>
      </c>
    </row>
    <row r="358" ht="24" customHeight="1" spans="1:3">
      <c r="A358" s="321">
        <v>2240106</v>
      </c>
      <c r="B358" s="321" t="s">
        <v>360</v>
      </c>
      <c r="C358" s="322">
        <v>1</v>
      </c>
    </row>
    <row r="359" ht="24" customHeight="1" spans="1:3">
      <c r="A359" s="321">
        <v>2240108</v>
      </c>
      <c r="B359" s="321" t="s">
        <v>361</v>
      </c>
      <c r="C359" s="322">
        <v>30</v>
      </c>
    </row>
    <row r="360" ht="24" customHeight="1" spans="1:3">
      <c r="A360" s="321">
        <v>2240109</v>
      </c>
      <c r="B360" s="321" t="s">
        <v>362</v>
      </c>
      <c r="C360" s="322">
        <v>2</v>
      </c>
    </row>
    <row r="361" ht="24" customHeight="1" spans="1:3">
      <c r="A361" s="321">
        <v>2240199</v>
      </c>
      <c r="B361" s="321" t="s">
        <v>363</v>
      </c>
      <c r="C361" s="322">
        <v>59</v>
      </c>
    </row>
    <row r="362" ht="24" customHeight="1" spans="1:3">
      <c r="A362" s="321">
        <v>22402</v>
      </c>
      <c r="B362" s="321" t="s">
        <v>364</v>
      </c>
      <c r="C362" s="322">
        <v>822</v>
      </c>
    </row>
    <row r="363" ht="24" customHeight="1" spans="1:3">
      <c r="A363" s="321">
        <v>2240201</v>
      </c>
      <c r="B363" s="321" t="s">
        <v>88</v>
      </c>
      <c r="C363" s="322">
        <v>805</v>
      </c>
    </row>
    <row r="364" ht="24" customHeight="1" spans="1:3">
      <c r="A364" s="321">
        <v>2240204</v>
      </c>
      <c r="B364" s="321" t="s">
        <v>365</v>
      </c>
      <c r="C364" s="322">
        <v>17</v>
      </c>
    </row>
    <row r="365" ht="24" customHeight="1" spans="1:3">
      <c r="A365" s="321">
        <v>22405</v>
      </c>
      <c r="B365" s="321" t="s">
        <v>366</v>
      </c>
      <c r="C365" s="322">
        <v>1</v>
      </c>
    </row>
    <row r="366" ht="24" customHeight="1" spans="1:3">
      <c r="A366" s="321">
        <v>2240505</v>
      </c>
      <c r="B366" s="321" t="s">
        <v>367</v>
      </c>
      <c r="C366" s="322">
        <v>1</v>
      </c>
    </row>
    <row r="367" ht="24" customHeight="1" spans="1:3">
      <c r="A367" s="321">
        <v>22406</v>
      </c>
      <c r="B367" s="321" t="s">
        <v>368</v>
      </c>
      <c r="C367" s="322">
        <v>5</v>
      </c>
    </row>
    <row r="368" ht="24" customHeight="1" spans="1:3">
      <c r="A368" s="321">
        <v>2240602</v>
      </c>
      <c r="B368" s="321" t="s">
        <v>369</v>
      </c>
      <c r="C368" s="322">
        <v>5</v>
      </c>
    </row>
    <row r="369" ht="24" customHeight="1" spans="1:3">
      <c r="A369" s="321">
        <v>22407</v>
      </c>
      <c r="B369" s="321" t="s">
        <v>370</v>
      </c>
      <c r="C369" s="322">
        <v>7</v>
      </c>
    </row>
    <row r="370" ht="24" customHeight="1" spans="1:3">
      <c r="A370" s="321">
        <v>2240703</v>
      </c>
      <c r="B370" s="321" t="s">
        <v>371</v>
      </c>
      <c r="C370" s="322">
        <v>7</v>
      </c>
    </row>
    <row r="371" ht="24" customHeight="1" spans="1:3">
      <c r="A371" s="321">
        <v>227</v>
      </c>
      <c r="B371" s="321" t="s">
        <v>372</v>
      </c>
      <c r="C371" s="322">
        <v>1500</v>
      </c>
    </row>
    <row r="372" ht="24" customHeight="1" spans="1:3">
      <c r="A372" s="321">
        <v>229</v>
      </c>
      <c r="B372" s="321" t="s">
        <v>373</v>
      </c>
      <c r="C372" s="322">
        <v>14135</v>
      </c>
    </row>
    <row r="373" ht="24" customHeight="1" spans="1:3">
      <c r="A373" s="321">
        <v>22902</v>
      </c>
      <c r="B373" s="321" t="s">
        <v>374</v>
      </c>
      <c r="C373" s="322">
        <v>1040</v>
      </c>
    </row>
    <row r="374" ht="24" customHeight="1" spans="1:3">
      <c r="A374" s="321">
        <v>2290201</v>
      </c>
      <c r="B374" s="321" t="s">
        <v>374</v>
      </c>
      <c r="C374" s="322">
        <v>1040</v>
      </c>
    </row>
    <row r="375" ht="24" customHeight="1" spans="1:3">
      <c r="A375" s="321">
        <v>22999</v>
      </c>
      <c r="B375" s="321" t="s">
        <v>373</v>
      </c>
      <c r="C375" s="322">
        <v>13095</v>
      </c>
    </row>
    <row r="376" ht="24" customHeight="1" spans="1:3">
      <c r="A376" s="321">
        <v>2299999</v>
      </c>
      <c r="B376" s="321" t="s">
        <v>373</v>
      </c>
      <c r="C376" s="322">
        <v>13095</v>
      </c>
    </row>
    <row r="377" ht="24" customHeight="1" spans="1:3">
      <c r="A377" s="321">
        <v>232</v>
      </c>
      <c r="B377" s="321" t="s">
        <v>375</v>
      </c>
      <c r="C377" s="322">
        <v>1550</v>
      </c>
    </row>
    <row r="378" ht="24" customHeight="1" spans="1:3">
      <c r="A378" s="321">
        <v>23203</v>
      </c>
      <c r="B378" s="321" t="s">
        <v>376</v>
      </c>
      <c r="C378" s="322">
        <v>1550</v>
      </c>
    </row>
    <row r="379" ht="24" customHeight="1" spans="1:3">
      <c r="A379" s="321">
        <v>2320301</v>
      </c>
      <c r="B379" s="321" t="s">
        <v>377</v>
      </c>
      <c r="C379" s="322">
        <v>1550</v>
      </c>
    </row>
    <row r="380" ht="24" customHeight="1" spans="1:3">
      <c r="A380" s="321">
        <v>233</v>
      </c>
      <c r="B380" s="321" t="s">
        <v>378</v>
      </c>
      <c r="C380" s="322">
        <v>7</v>
      </c>
    </row>
    <row r="381" ht="24" customHeight="1" spans="1:3">
      <c r="A381" s="321">
        <v>23303</v>
      </c>
      <c r="B381" s="321" t="s">
        <v>379</v>
      </c>
      <c r="C381" s="322">
        <v>7</v>
      </c>
    </row>
    <row r="382" ht="24" customHeight="1" spans="1:3">
      <c r="A382" s="321">
        <v>2330301</v>
      </c>
      <c r="B382" s="321" t="s">
        <v>379</v>
      </c>
      <c r="C382" s="322">
        <v>7</v>
      </c>
    </row>
  </sheetData>
  <sortState ref="A7:C715">
    <sortCondition ref="A7:A715"/>
  </sortState>
  <mergeCells count="5">
    <mergeCell ref="A2:C2"/>
    <mergeCell ref="A3:C3"/>
    <mergeCell ref="A4:A5"/>
    <mergeCell ref="B4:B5"/>
    <mergeCell ref="C4:C5"/>
  </mergeCells>
  <printOptions horizontalCentered="1"/>
  <pageMargins left="0.747222222222222" right="0.747222222222222" top="0.708333333333333" bottom="0.66875" header="0.313888888888889" footer="0.511805555555556"/>
  <pageSetup paperSize="9" scale="75"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99CC"/>
  </sheetPr>
  <dimension ref="A1:C34"/>
  <sheetViews>
    <sheetView workbookViewId="0">
      <selection activeCell="C11" sqref="C11"/>
    </sheetView>
  </sheetViews>
  <sheetFormatPr defaultColWidth="9" defaultRowHeight="15.75" outlineLevelCol="2"/>
  <cols>
    <col min="1" max="1" width="12" style="136" customWidth="1"/>
    <col min="2" max="2" width="38.625" style="136" customWidth="1"/>
    <col min="3" max="3" width="17.25" style="295" customWidth="1"/>
    <col min="4" max="16384" width="9" style="136"/>
  </cols>
  <sheetData>
    <row r="1" ht="21" customHeight="1" spans="1:3">
      <c r="A1" s="132" t="s">
        <v>380</v>
      </c>
    </row>
    <row r="2" ht="24.75" customHeight="1" spans="1:3">
      <c r="A2" s="139" t="s">
        <v>381</v>
      </c>
      <c r="B2" s="140"/>
      <c r="C2" s="296"/>
    </row>
    <row r="3" s="132" customFormat="1" ht="24" customHeight="1" spans="1:3">
      <c r="C3" s="297" t="s">
        <v>2</v>
      </c>
    </row>
    <row r="4" s="293" customFormat="1" ht="31" customHeight="1" spans="1:3">
      <c r="A4" s="224" t="s">
        <v>36</v>
      </c>
      <c r="B4" s="224" t="s">
        <v>382</v>
      </c>
      <c r="C4" s="298" t="s">
        <v>4</v>
      </c>
    </row>
    <row r="5" s="294" customFormat="1" ht="24" customHeight="1" spans="1:3">
      <c r="A5" s="299"/>
      <c r="B5" s="95" t="s">
        <v>85</v>
      </c>
      <c r="C5" s="300">
        <f>C6+C11+C22+C24+C29+C33</f>
        <v>39516.26</v>
      </c>
    </row>
    <row r="6" ht="24" customHeight="1" spans="1:3">
      <c r="A6" s="301">
        <v>501</v>
      </c>
      <c r="B6" s="302" t="s">
        <v>383</v>
      </c>
      <c r="C6" s="303">
        <f>C7+C8+C9</f>
        <v>11566.9</v>
      </c>
    </row>
    <row r="7" ht="24" customHeight="1" spans="1:3">
      <c r="A7" s="301">
        <v>50101</v>
      </c>
      <c r="B7" s="302" t="s">
        <v>384</v>
      </c>
      <c r="C7" s="303">
        <v>7902.5</v>
      </c>
    </row>
    <row r="8" ht="24" customHeight="1" spans="1:3">
      <c r="A8" s="301">
        <v>50102</v>
      </c>
      <c r="B8" s="302" t="s">
        <v>385</v>
      </c>
      <c r="C8" s="303">
        <v>2458.6</v>
      </c>
    </row>
    <row r="9" ht="24" customHeight="1" spans="1:3">
      <c r="A9" s="301">
        <v>50103</v>
      </c>
      <c r="B9" s="302" t="s">
        <v>354</v>
      </c>
      <c r="C9" s="303">
        <v>1205.8</v>
      </c>
    </row>
    <row r="10" ht="24" customHeight="1" spans="1:3">
      <c r="A10" s="301">
        <v>50199</v>
      </c>
      <c r="B10" s="302" t="s">
        <v>386</v>
      </c>
      <c r="C10" s="303"/>
    </row>
    <row r="11" ht="24" customHeight="1" spans="1:3">
      <c r="A11" s="301">
        <v>502</v>
      </c>
      <c r="B11" s="302" t="s">
        <v>387</v>
      </c>
      <c r="C11" s="303">
        <f>C12+C14+C17+C18+C19+C20+C21</f>
        <v>939.56</v>
      </c>
    </row>
    <row r="12" ht="24" customHeight="1" spans="1:3">
      <c r="A12" s="301">
        <v>50201</v>
      </c>
      <c r="B12" s="302" t="s">
        <v>388</v>
      </c>
      <c r="C12" s="303">
        <v>658.8</v>
      </c>
    </row>
    <row r="13" ht="24" customHeight="1" spans="1:3">
      <c r="A13" s="301">
        <v>50202</v>
      </c>
      <c r="B13" s="302" t="s">
        <v>389</v>
      </c>
      <c r="C13" s="303"/>
    </row>
    <row r="14" ht="24" customHeight="1" spans="1:3">
      <c r="A14" s="301">
        <v>50203</v>
      </c>
      <c r="B14" s="302" t="s">
        <v>390</v>
      </c>
      <c r="C14" s="303">
        <v>5</v>
      </c>
    </row>
    <row r="15" ht="24" customHeight="1" spans="1:3">
      <c r="A15" s="301">
        <v>50204</v>
      </c>
      <c r="B15" s="302" t="s">
        <v>391</v>
      </c>
      <c r="C15" s="303"/>
    </row>
    <row r="16" ht="24" customHeight="1" spans="1:3">
      <c r="A16" s="301">
        <v>50205</v>
      </c>
      <c r="B16" s="302" t="s">
        <v>392</v>
      </c>
      <c r="C16" s="303"/>
    </row>
    <row r="17" ht="24" customHeight="1" spans="1:3">
      <c r="A17" s="301">
        <v>50206</v>
      </c>
      <c r="B17" s="302" t="s">
        <v>393</v>
      </c>
      <c r="C17" s="303">
        <v>30</v>
      </c>
    </row>
    <row r="18" ht="24" customHeight="1" spans="1:3">
      <c r="A18" s="301">
        <v>50207</v>
      </c>
      <c r="B18" s="302" t="s">
        <v>394</v>
      </c>
      <c r="C18" s="303">
        <v>19.4</v>
      </c>
    </row>
    <row r="19" ht="24" customHeight="1" spans="1:3">
      <c r="A19" s="301">
        <v>50208</v>
      </c>
      <c r="B19" s="302" t="s">
        <v>395</v>
      </c>
      <c r="C19" s="303">
        <v>152</v>
      </c>
    </row>
    <row r="20" ht="24" customHeight="1" spans="1:3">
      <c r="A20" s="301">
        <v>50209</v>
      </c>
      <c r="B20" s="302" t="s">
        <v>396</v>
      </c>
      <c r="C20" s="303">
        <v>3.78</v>
      </c>
    </row>
    <row r="21" ht="24" customHeight="1" spans="1:3">
      <c r="A21" s="301">
        <v>50299</v>
      </c>
      <c r="B21" s="302" t="s">
        <v>397</v>
      </c>
      <c r="C21" s="303">
        <v>70.58</v>
      </c>
    </row>
    <row r="22" ht="24" customHeight="1" spans="1:3">
      <c r="A22" s="301">
        <v>503</v>
      </c>
      <c r="B22" s="302" t="s">
        <v>398</v>
      </c>
      <c r="C22" s="303"/>
    </row>
    <row r="23" ht="24" customHeight="1" spans="1:3">
      <c r="A23" s="301">
        <v>50306</v>
      </c>
      <c r="B23" s="302" t="s">
        <v>399</v>
      </c>
      <c r="C23" s="303"/>
    </row>
    <row r="24" ht="24" customHeight="1" spans="1:3">
      <c r="A24" s="301">
        <v>505</v>
      </c>
      <c r="B24" s="302" t="s">
        <v>400</v>
      </c>
      <c r="C24" s="303">
        <f>C25+C26</f>
        <v>20889.73</v>
      </c>
    </row>
    <row r="25" ht="24" customHeight="1" spans="1:3">
      <c r="A25" s="301">
        <v>50501</v>
      </c>
      <c r="B25" s="302" t="s">
        <v>401</v>
      </c>
      <c r="C25" s="303">
        <v>19967.66</v>
      </c>
    </row>
    <row r="26" ht="24" customHeight="1" spans="1:3">
      <c r="A26" s="301">
        <v>50502</v>
      </c>
      <c r="B26" s="302" t="s">
        <v>402</v>
      </c>
      <c r="C26" s="303">
        <v>922.07</v>
      </c>
    </row>
    <row r="27" ht="24" customHeight="1" spans="1:3">
      <c r="A27" s="301">
        <v>506</v>
      </c>
      <c r="B27" s="302" t="s">
        <v>403</v>
      </c>
      <c r="C27" s="303"/>
    </row>
    <row r="28" ht="24" customHeight="1" spans="1:3">
      <c r="A28" s="301">
        <v>50601</v>
      </c>
      <c r="B28" s="302" t="s">
        <v>404</v>
      </c>
      <c r="C28" s="303"/>
    </row>
    <row r="29" ht="24" customHeight="1" spans="1:3">
      <c r="A29" s="301">
        <v>509</v>
      </c>
      <c r="B29" s="302" t="s">
        <v>405</v>
      </c>
      <c r="C29" s="303">
        <f>C30+C31</f>
        <v>5880.07</v>
      </c>
    </row>
    <row r="30" ht="24" customHeight="1" spans="1:3">
      <c r="A30" s="301">
        <v>50901</v>
      </c>
      <c r="B30" s="302" t="s">
        <v>406</v>
      </c>
      <c r="C30" s="303">
        <v>107.37</v>
      </c>
    </row>
    <row r="31" ht="24" customHeight="1" spans="1:3">
      <c r="A31" s="301">
        <v>50905</v>
      </c>
      <c r="B31" s="302" t="s">
        <v>407</v>
      </c>
      <c r="C31" s="303">
        <v>5772.7</v>
      </c>
    </row>
    <row r="32" ht="24" customHeight="1" spans="1:3">
      <c r="A32" s="301">
        <v>50999</v>
      </c>
      <c r="B32" s="302" t="s">
        <v>408</v>
      </c>
      <c r="C32" s="303"/>
    </row>
    <row r="33" ht="24" customHeight="1" spans="1:3">
      <c r="A33" s="301">
        <v>514</v>
      </c>
      <c r="B33" s="302" t="s">
        <v>409</v>
      </c>
      <c r="C33" s="303">
        <v>240</v>
      </c>
    </row>
    <row r="34" ht="24" customHeight="1" spans="1:3">
      <c r="A34" s="301">
        <v>51402</v>
      </c>
      <c r="B34" s="302" t="s">
        <v>410</v>
      </c>
      <c r="C34" s="303">
        <v>240</v>
      </c>
    </row>
  </sheetData>
  <mergeCells count="1">
    <mergeCell ref="A2:C2"/>
  </mergeCells>
  <printOptions horizontalCentered="1"/>
  <pageMargins left="0.919444444444445" right="0.747222222222222" top="0.274305555555556" bottom="0.432638888888889" header="0.511805555555556" footer="0.156944444444444"/>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99CC"/>
  </sheetPr>
  <dimension ref="A1:Y24"/>
  <sheetViews>
    <sheetView workbookViewId="0">
      <selection activeCell="C11" sqref="C11"/>
    </sheetView>
  </sheetViews>
  <sheetFormatPr defaultColWidth="7" defaultRowHeight="15"/>
  <cols>
    <col min="1" max="1" width="24" style="78" customWidth="1"/>
    <col min="2" max="2" width="22.5" style="78" customWidth="1"/>
    <col min="3" max="3" width="23.375" style="78" customWidth="1"/>
    <col min="4" max="4" width="10.375" style="75" hidden="1" customWidth="1"/>
    <col min="5" max="5" width="9.625" style="80" hidden="1" customWidth="1"/>
    <col min="6" max="6" width="8.125" style="80" hidden="1" customWidth="1"/>
    <col min="7" max="7" width="9.625" style="81" hidden="1" customWidth="1"/>
    <col min="8" max="8" width="17.5" style="81" hidden="1" customWidth="1"/>
    <col min="9" max="9" width="12.5" style="82" hidden="1" customWidth="1"/>
    <col min="10" max="10" width="7" style="83" hidden="1"/>
    <col min="11" max="12" width="7" style="80" hidden="1"/>
    <col min="13" max="13" width="13.875" style="80" hidden="1" customWidth="1"/>
    <col min="14" max="14" width="7.875" style="80" hidden="1" customWidth="1"/>
    <col min="15" max="15" width="9.5" style="80" hidden="1" customWidth="1"/>
    <col min="16" max="16" width="6.875" style="80" hidden="1" customWidth="1"/>
    <col min="17" max="17" width="9" style="80" hidden="1" customWidth="1"/>
    <col min="18" max="18" width="5.875" style="80" hidden="1" customWidth="1"/>
    <col min="19" max="19" width="5.25" style="80" hidden="1" customWidth="1"/>
    <col min="20" max="20" width="6.5" style="80" hidden="1" customWidth="1"/>
    <col min="21" max="22" width="7" style="80" hidden="1"/>
    <col min="23" max="23" width="10.625" style="80" hidden="1" customWidth="1"/>
    <col min="24" max="24" width="10.5" style="80" hidden="1" customWidth="1"/>
    <col min="25" max="25" width="7" style="80" hidden="1"/>
    <col min="26" max="16384" width="7" style="80"/>
  </cols>
  <sheetData>
    <row r="1" ht="21.75" customHeight="1" spans="1:25">
      <c r="A1" s="176" t="s">
        <v>411</v>
      </c>
      <c r="B1" s="176"/>
      <c r="C1" s="176"/>
    </row>
    <row r="2" ht="51.75" customHeight="1" spans="1:25">
      <c r="A2" s="177" t="s">
        <v>412</v>
      </c>
      <c r="B2" s="178"/>
      <c r="C2" s="178"/>
      <c r="G2" s="80"/>
      <c r="H2" s="80"/>
      <c r="I2" s="80"/>
    </row>
    <row r="3" s="269" customFormat="1" ht="26" customHeight="1" spans="1:25">
      <c r="A3" s="229"/>
      <c r="B3" s="229"/>
      <c r="C3" s="272" t="s">
        <v>2</v>
      </c>
      <c r="D3" s="273"/>
      <c r="E3" s="269">
        <v>12.11</v>
      </c>
      <c r="G3" s="269">
        <v>12.22</v>
      </c>
      <c r="J3" s="274"/>
      <c r="M3" s="269">
        <v>1.2</v>
      </c>
    </row>
    <row r="4" s="175" customFormat="1" ht="39.95" customHeight="1" spans="1:25">
      <c r="A4" s="89" t="s">
        <v>413</v>
      </c>
      <c r="B4" s="89" t="s">
        <v>414</v>
      </c>
      <c r="C4" s="89" t="s">
        <v>415</v>
      </c>
      <c r="D4" s="179"/>
      <c r="G4" s="180" t="s">
        <v>36</v>
      </c>
      <c r="H4" s="180" t="s">
        <v>37</v>
      </c>
      <c r="I4" s="180" t="s">
        <v>38</v>
      </c>
      <c r="J4" s="181"/>
      <c r="M4" s="180" t="s">
        <v>36</v>
      </c>
      <c r="N4" s="182" t="s">
        <v>37</v>
      </c>
      <c r="O4" s="180" t="s">
        <v>38</v>
      </c>
    </row>
    <row r="5" ht="39.95" customHeight="1" spans="1:25">
      <c r="A5" s="214"/>
      <c r="B5" s="184"/>
      <c r="C5" s="198"/>
      <c r="D5" s="97">
        <v>105429</v>
      </c>
      <c r="E5" s="185">
        <v>595734.14</v>
      </c>
      <c r="F5" s="80">
        <f>104401+13602</f>
        <v>118003</v>
      </c>
      <c r="G5" s="81" t="s">
        <v>40</v>
      </c>
      <c r="H5" s="186" t="s">
        <v>41</v>
      </c>
      <c r="I5" s="82">
        <v>596221.15</v>
      </c>
      <c r="J5" s="83">
        <f>G5-A5</f>
        <v>201</v>
      </c>
      <c r="K5" s="128" t="e">
        <f>I5-#REF!</f>
        <v>#REF!</v>
      </c>
      <c r="L5" s="128">
        <v>75943</v>
      </c>
      <c r="M5" s="81" t="s">
        <v>40</v>
      </c>
      <c r="N5" s="186" t="s">
        <v>41</v>
      </c>
      <c r="O5" s="82">
        <v>643048.95</v>
      </c>
      <c r="P5" s="83">
        <f>M5-A5</f>
        <v>201</v>
      </c>
      <c r="Q5" s="128" t="e">
        <f>O5-#REF!</f>
        <v>#REF!</v>
      </c>
      <c r="S5" s="80">
        <v>717759</v>
      </c>
      <c r="U5" s="129" t="s">
        <v>40</v>
      </c>
      <c r="V5" s="187" t="s">
        <v>41</v>
      </c>
      <c r="W5" s="131">
        <v>659380.53</v>
      </c>
      <c r="X5" s="80" t="e">
        <f>#REF!-W5</f>
        <v>#REF!</v>
      </c>
      <c r="Y5" s="80">
        <f t="shared" ref="Y5:Y11" si="0">U5-A5</f>
        <v>201</v>
      </c>
    </row>
    <row r="6" ht="39.95" customHeight="1" spans="1:25">
      <c r="A6" s="214"/>
      <c r="B6" s="184"/>
      <c r="C6" s="198"/>
      <c r="D6" s="97"/>
      <c r="E6" s="185"/>
      <c r="K6" s="128"/>
      <c r="L6" s="128"/>
      <c r="M6" s="81"/>
      <c r="N6" s="81"/>
      <c r="O6" s="82"/>
      <c r="P6" s="83"/>
      <c r="Q6" s="128"/>
      <c r="U6" s="129"/>
      <c r="V6" s="129"/>
      <c r="W6" s="131"/>
    </row>
    <row r="7" ht="39.95" customHeight="1" spans="1:25">
      <c r="A7" s="290"/>
      <c r="B7" s="184"/>
      <c r="C7" s="198"/>
      <c r="D7" s="97"/>
      <c r="E7" s="185"/>
      <c r="K7" s="128"/>
      <c r="L7" s="128"/>
      <c r="M7" s="81"/>
      <c r="N7" s="81"/>
      <c r="O7" s="82"/>
      <c r="P7" s="83"/>
      <c r="Q7" s="128"/>
      <c r="U7" s="129"/>
      <c r="V7" s="129"/>
      <c r="W7" s="131"/>
    </row>
    <row r="8" s="80" customFormat="1" ht="39.95" customHeight="1" spans="1:25">
      <c r="A8" s="291" t="s">
        <v>416</v>
      </c>
      <c r="B8" s="197"/>
      <c r="C8" s="292">
        <f>SUM(C5:C7)</f>
        <v>0</v>
      </c>
      <c r="D8" s="75"/>
      <c r="G8" s="189" t="str">
        <f t="shared" ref="G8:I8" si="1">""</f>
        <v/>
      </c>
      <c r="H8" s="189" t="str">
        <f t="shared" si="1"/>
        <v/>
      </c>
      <c r="I8" s="189" t="str">
        <f t="shared" si="1"/>
        <v/>
      </c>
      <c r="M8" s="189" t="str">
        <f t="shared" ref="M8:O8" si="2">""</f>
        <v/>
      </c>
      <c r="N8" s="190" t="str">
        <f t="shared" si="2"/>
        <v/>
      </c>
      <c r="O8" s="189" t="str">
        <f t="shared" si="2"/>
        <v/>
      </c>
      <c r="W8" s="283" t="e">
        <f>W9+#REF!+#REF!+#REF!+#REF!+#REF!+#REF!+#REF!+#REF!+#REF!+#REF!+#REF!+#REF!+#REF!+#REF!+#REF!+#REF!+#REF!+#REF!+#REF!+#REF!</f>
        <v>#REF!</v>
      </c>
      <c r="X8" s="283" t="e">
        <f>X9+#REF!+#REF!+#REF!+#REF!+#REF!+#REF!+#REF!+#REF!+#REF!+#REF!+#REF!+#REF!+#REF!+#REF!+#REF!+#REF!+#REF!+#REF!+#REF!+#REF!</f>
        <v>#REF!</v>
      </c>
    </row>
    <row r="9" s="269" customFormat="1" ht="36" customHeight="1" spans="1:25">
      <c r="A9" s="228" t="s">
        <v>417</v>
      </c>
      <c r="B9" s="229"/>
      <c r="C9" s="285"/>
      <c r="D9" s="273"/>
      <c r="G9" s="286"/>
      <c r="H9" s="286"/>
      <c r="I9" s="287"/>
      <c r="J9" s="274"/>
      <c r="Q9" s="288"/>
      <c r="U9" s="129" t="s">
        <v>76</v>
      </c>
      <c r="V9" s="130" t="s">
        <v>77</v>
      </c>
      <c r="W9" s="131">
        <v>19998</v>
      </c>
      <c r="X9" s="269" t="e">
        <f>#REF!-W9</f>
        <v>#REF!</v>
      </c>
      <c r="Y9" s="269" t="e">
        <f t="shared" si="0"/>
        <v>#VALUE!</v>
      </c>
    </row>
    <row r="10" ht="19.9" customHeight="1" spans="1:25">
      <c r="Q10" s="128"/>
      <c r="U10" s="129" t="s">
        <v>79</v>
      </c>
      <c r="V10" s="129" t="s">
        <v>80</v>
      </c>
      <c r="W10" s="131">
        <v>19998</v>
      </c>
      <c r="X10" s="80" t="e">
        <f>#REF!-W10</f>
        <v>#REF!</v>
      </c>
      <c r="Y10" s="80">
        <f t="shared" si="0"/>
        <v>23203</v>
      </c>
    </row>
    <row r="11" ht="19.9" customHeight="1" spans="1:25">
      <c r="Q11" s="128"/>
      <c r="U11" s="129" t="s">
        <v>81</v>
      </c>
      <c r="V11" s="129" t="s">
        <v>82</v>
      </c>
      <c r="W11" s="131">
        <v>19998</v>
      </c>
      <c r="X11" s="80" t="e">
        <f>#REF!-W11</f>
        <v>#REF!</v>
      </c>
      <c r="Y11" s="80">
        <f t="shared" si="0"/>
        <v>2320301</v>
      </c>
    </row>
    <row r="12" ht="19.9" customHeight="1" spans="1:25">
      <c r="Q12" s="128"/>
    </row>
    <row r="13" s="80" customFormat="1" ht="19.9" customHeight="1" spans="1:25">
      <c r="Q13" s="128"/>
    </row>
    <row r="14" s="80" customFormat="1" ht="19.9" customHeight="1" spans="1:25">
      <c r="Q14" s="128"/>
    </row>
    <row r="15" s="80" customFormat="1" ht="19.9" customHeight="1" spans="1:25">
      <c r="Q15" s="128"/>
    </row>
    <row r="16" s="80" customFormat="1" ht="19.9" customHeight="1" spans="1:25">
      <c r="Q16" s="128"/>
    </row>
    <row r="17" s="80" customFormat="1" ht="19.9" customHeight="1" spans="17:17">
      <c r="Q17" s="128"/>
    </row>
    <row r="18" s="80" customFormat="1" ht="19.9" customHeight="1" spans="17:17">
      <c r="Q18" s="128"/>
    </row>
    <row r="19" s="80" customFormat="1" ht="19.9" customHeight="1" spans="17:17">
      <c r="Q19" s="128"/>
    </row>
    <row r="20" s="80" customFormat="1" ht="19.9" customHeight="1" spans="17:17">
      <c r="Q20" s="128"/>
    </row>
    <row r="21" s="80" customFormat="1" ht="19.9" customHeight="1" spans="17:17">
      <c r="Q21" s="128"/>
    </row>
    <row r="22" s="80" customFormat="1" ht="19.9" customHeight="1" spans="17:17">
      <c r="Q22" s="128"/>
    </row>
    <row r="23" s="80" customFormat="1" ht="19.9" customHeight="1" spans="17:17">
      <c r="Q23" s="128"/>
    </row>
    <row r="24" s="80" customFormat="1" ht="19.9" customHeight="1" spans="17:17">
      <c r="Q24" s="128"/>
    </row>
  </sheetData>
  <mergeCells count="1">
    <mergeCell ref="A2:C2"/>
  </mergeCells>
  <printOptions horizontalCentered="1"/>
  <pageMargins left="0.747222222222222" right="0.747222222222222" top="0.983333333333333" bottom="0.983333333333333" header="0.511805555555556" footer="0.511805555555556"/>
  <pageSetup paperSize="9" scale="95"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99CC"/>
  </sheetPr>
  <dimension ref="A1:Y27"/>
  <sheetViews>
    <sheetView workbookViewId="0">
      <selection activeCell="C11" sqref="C11"/>
    </sheetView>
  </sheetViews>
  <sheetFormatPr defaultColWidth="7" defaultRowHeight="15"/>
  <cols>
    <col min="1" max="1" width="20.875" style="270" customWidth="1"/>
    <col min="2" max="2" width="20.875" style="78" customWidth="1"/>
    <col min="3" max="3" width="22.375" style="78" customWidth="1"/>
    <col min="4" max="4" width="10.375" style="75" hidden="1" customWidth="1"/>
    <col min="5" max="5" width="9.625" style="80" hidden="1" customWidth="1"/>
    <col min="6" max="6" width="8.125" style="80" hidden="1" customWidth="1"/>
    <col min="7" max="7" width="9.625" style="81" hidden="1" customWidth="1"/>
    <col min="8" max="8" width="17.5" style="81" hidden="1" customWidth="1"/>
    <col min="9" max="9" width="12.5" style="82" hidden="1" customWidth="1"/>
    <col min="10" max="10" width="7" style="83" hidden="1"/>
    <col min="11" max="12" width="7" style="80" hidden="1"/>
    <col min="13" max="13" width="13.875" style="80" hidden="1" customWidth="1"/>
    <col min="14" max="14" width="7.875" style="80" hidden="1" customWidth="1"/>
    <col min="15" max="15" width="9.5" style="80" hidden="1" customWidth="1"/>
    <col min="16" max="16" width="6.875" style="80" hidden="1" customWidth="1"/>
    <col min="17" max="17" width="9" style="80" hidden="1" customWidth="1"/>
    <col min="18" max="18" width="5.875" style="80" hidden="1" customWidth="1"/>
    <col min="19" max="19" width="5.25" style="80" hidden="1" customWidth="1"/>
    <col min="20" max="20" width="6.5" style="80" hidden="1" customWidth="1"/>
    <col min="21" max="22" width="7" style="80" hidden="1"/>
    <col min="23" max="23" width="10.625" style="80" hidden="1" customWidth="1"/>
    <col min="24" max="24" width="10.5" style="80" hidden="1" customWidth="1"/>
    <col min="25" max="25" width="7" style="80" hidden="1"/>
    <col min="26" max="16384" width="7" style="80"/>
  </cols>
  <sheetData>
    <row r="1" ht="21.75" customHeight="1" spans="1:25">
      <c r="A1" s="159" t="s">
        <v>418</v>
      </c>
      <c r="B1" s="176"/>
      <c r="C1" s="176"/>
    </row>
    <row r="2" ht="51.75" customHeight="1" spans="1:25">
      <c r="A2" s="177" t="s">
        <v>419</v>
      </c>
      <c r="B2" s="178"/>
      <c r="C2" s="178"/>
      <c r="G2" s="80"/>
      <c r="H2" s="80"/>
      <c r="I2" s="80"/>
    </row>
    <row r="3" s="269" customFormat="1" ht="24" customHeight="1" spans="1:25">
      <c r="A3" s="271"/>
      <c r="B3" s="229"/>
      <c r="C3" s="272" t="s">
        <v>2</v>
      </c>
      <c r="D3" s="273"/>
      <c r="E3" s="269">
        <v>12.11</v>
      </c>
      <c r="G3" s="269">
        <v>12.22</v>
      </c>
      <c r="J3" s="274"/>
      <c r="M3" s="269">
        <v>1.2</v>
      </c>
    </row>
    <row r="4" s="175" customFormat="1" ht="39.95" customHeight="1" spans="1:25">
      <c r="A4" s="275" t="s">
        <v>420</v>
      </c>
      <c r="B4" s="89" t="s">
        <v>414</v>
      </c>
      <c r="C4" s="89" t="s">
        <v>415</v>
      </c>
      <c r="D4" s="179"/>
      <c r="G4" s="180" t="s">
        <v>36</v>
      </c>
      <c r="H4" s="180" t="s">
        <v>37</v>
      </c>
      <c r="I4" s="180" t="s">
        <v>38</v>
      </c>
      <c r="J4" s="181"/>
      <c r="M4" s="180" t="s">
        <v>36</v>
      </c>
      <c r="N4" s="182" t="s">
        <v>37</v>
      </c>
      <c r="O4" s="180" t="s">
        <v>38</v>
      </c>
    </row>
    <row r="5" s="175" customFormat="1" ht="39.95" customHeight="1" spans="1:25">
      <c r="A5" s="276"/>
      <c r="B5" s="277"/>
      <c r="C5" s="124"/>
      <c r="D5" s="179"/>
      <c r="G5" s="278"/>
      <c r="H5" s="278"/>
      <c r="I5" s="278"/>
      <c r="J5" s="181"/>
      <c r="M5" s="278"/>
      <c r="N5" s="279"/>
      <c r="O5" s="278"/>
    </row>
    <row r="6" s="175" customFormat="1" ht="39.95" customHeight="1" spans="1:25">
      <c r="A6" s="280"/>
      <c r="B6" s="277"/>
      <c r="C6" s="124"/>
      <c r="D6" s="179"/>
      <c r="G6" s="278"/>
      <c r="H6" s="278"/>
      <c r="I6" s="278"/>
      <c r="J6" s="181"/>
      <c r="M6" s="278"/>
      <c r="N6" s="279"/>
      <c r="O6" s="278"/>
    </row>
    <row r="7" s="175" customFormat="1" ht="39.95" customHeight="1" spans="1:25">
      <c r="A7" s="280"/>
      <c r="B7" s="277"/>
      <c r="C7" s="124"/>
      <c r="D7" s="179"/>
      <c r="G7" s="278"/>
      <c r="H7" s="278"/>
      <c r="I7" s="278"/>
      <c r="J7" s="181"/>
      <c r="M7" s="278"/>
      <c r="N7" s="279"/>
      <c r="O7" s="278"/>
    </row>
    <row r="8" s="175" customFormat="1" ht="39.95" customHeight="1" spans="1:25">
      <c r="A8" s="280"/>
      <c r="B8" s="277"/>
      <c r="C8" s="124"/>
      <c r="D8" s="179"/>
      <c r="G8" s="278"/>
      <c r="H8" s="278"/>
      <c r="I8" s="278"/>
      <c r="J8" s="181"/>
      <c r="M8" s="278"/>
      <c r="N8" s="279"/>
      <c r="O8" s="278"/>
    </row>
    <row r="9" s="175" customFormat="1" ht="39.95" customHeight="1" spans="1:25">
      <c r="A9" s="280"/>
      <c r="B9" s="277"/>
      <c r="C9" s="124"/>
      <c r="D9" s="179"/>
      <c r="G9" s="278"/>
      <c r="H9" s="278"/>
      <c r="I9" s="278"/>
      <c r="J9" s="181"/>
      <c r="M9" s="278"/>
      <c r="N9" s="279"/>
      <c r="O9" s="278"/>
    </row>
    <row r="10" s="175" customFormat="1" ht="39.95" customHeight="1" spans="1:25">
      <c r="A10" s="280"/>
      <c r="B10" s="277"/>
      <c r="C10" s="124"/>
      <c r="D10" s="179"/>
      <c r="G10" s="278"/>
      <c r="H10" s="278"/>
      <c r="I10" s="278"/>
      <c r="J10" s="181"/>
      <c r="M10" s="278"/>
      <c r="N10" s="279"/>
      <c r="O10" s="278"/>
    </row>
    <row r="11" s="80" customFormat="1" ht="39.95" customHeight="1" spans="1:25">
      <c r="A11" s="281" t="s">
        <v>421</v>
      </c>
      <c r="B11" s="282"/>
      <c r="C11" s="124">
        <f>SUM(C5:C10)</f>
        <v>0</v>
      </c>
      <c r="D11" s="75"/>
      <c r="G11" s="189" t="str">
        <f t="shared" ref="G11:I11" si="0">""</f>
        <v/>
      </c>
      <c r="H11" s="189" t="str">
        <f t="shared" si="0"/>
        <v/>
      </c>
      <c r="I11" s="189" t="str">
        <f t="shared" si="0"/>
        <v/>
      </c>
      <c r="M11" s="189" t="str">
        <f t="shared" ref="M11:O11" si="1">""</f>
        <v/>
      </c>
      <c r="N11" s="190" t="str">
        <f t="shared" si="1"/>
        <v/>
      </c>
      <c r="O11" s="189" t="str">
        <f t="shared" si="1"/>
        <v/>
      </c>
      <c r="W11" s="283" t="e">
        <f>W12+#REF!+#REF!+#REF!+#REF!+#REF!+#REF!+#REF!+#REF!+#REF!+#REF!+#REF!+#REF!+#REF!+#REF!+#REF!+#REF!+#REF!+#REF!+#REF!+#REF!</f>
        <v>#REF!</v>
      </c>
      <c r="X11" s="283" t="e">
        <f>X12+#REF!+#REF!+#REF!+#REF!+#REF!+#REF!+#REF!+#REF!+#REF!+#REF!+#REF!+#REF!+#REF!+#REF!+#REF!+#REF!+#REF!+#REF!+#REF!+#REF!</f>
        <v>#REF!</v>
      </c>
    </row>
    <row r="12" s="269" customFormat="1" ht="39" customHeight="1" spans="1:25">
      <c r="A12" s="284" t="s">
        <v>417</v>
      </c>
      <c r="B12" s="229"/>
      <c r="C12" s="285"/>
      <c r="D12" s="273"/>
      <c r="G12" s="286"/>
      <c r="H12" s="286"/>
      <c r="I12" s="287"/>
      <c r="J12" s="274"/>
      <c r="Q12" s="288"/>
      <c r="U12" s="129" t="s">
        <v>76</v>
      </c>
      <c r="V12" s="130" t="s">
        <v>77</v>
      </c>
      <c r="W12" s="131">
        <v>19998</v>
      </c>
      <c r="X12" s="269" t="e">
        <f>#REF!-W12</f>
        <v>#REF!</v>
      </c>
      <c r="Y12" s="269" t="e">
        <f t="shared" ref="Y12:Y14" si="2">U12-A12</f>
        <v>#VALUE!</v>
      </c>
    </row>
    <row r="13" ht="19.9" customHeight="1" spans="1:25">
      <c r="Q13" s="128"/>
      <c r="U13" s="129" t="s">
        <v>79</v>
      </c>
      <c r="V13" s="129" t="s">
        <v>80</v>
      </c>
      <c r="W13" s="131">
        <v>19998</v>
      </c>
      <c r="X13" s="80" t="e">
        <f>#REF!-W13</f>
        <v>#REF!</v>
      </c>
      <c r="Y13" s="80">
        <f t="shared" si="2"/>
        <v>23203</v>
      </c>
    </row>
    <row r="14" ht="19.9" customHeight="1" spans="1:25">
      <c r="Q14" s="128"/>
      <c r="U14" s="129" t="s">
        <v>81</v>
      </c>
      <c r="V14" s="129" t="s">
        <v>82</v>
      </c>
      <c r="W14" s="131">
        <v>19998</v>
      </c>
      <c r="X14" s="80" t="e">
        <f>#REF!-W14</f>
        <v>#REF!</v>
      </c>
      <c r="Y14" s="80">
        <f t="shared" si="2"/>
        <v>2320301</v>
      </c>
    </row>
    <row r="15" ht="19.9" customHeight="1" spans="1:25">
      <c r="Q15" s="128"/>
    </row>
    <row r="16" s="80" customFormat="1" ht="19.9" customHeight="1" spans="1:25">
      <c r="A16" s="289"/>
      <c r="Q16" s="128"/>
    </row>
    <row r="17" s="80" customFormat="1" ht="19.9" customHeight="1" spans="1:17">
      <c r="A17" s="289"/>
      <c r="Q17" s="128"/>
    </row>
    <row r="18" s="80" customFormat="1" ht="19.9" customHeight="1" spans="1:17">
      <c r="A18" s="289"/>
      <c r="Q18" s="128"/>
    </row>
    <row r="19" s="80" customFormat="1" ht="19.9" customHeight="1" spans="1:17">
      <c r="A19" s="289"/>
      <c r="Q19" s="128"/>
    </row>
    <row r="20" s="80" customFormat="1" ht="19.9" customHeight="1" spans="1:17">
      <c r="A20" s="289"/>
      <c r="Q20" s="128"/>
    </row>
    <row r="21" s="80" customFormat="1" ht="19.9" customHeight="1" spans="1:17">
      <c r="A21" s="289"/>
      <c r="Q21" s="128"/>
    </row>
    <row r="22" s="80" customFormat="1" ht="19.9" customHeight="1" spans="1:17">
      <c r="A22" s="289"/>
      <c r="Q22" s="128"/>
    </row>
    <row r="23" s="80" customFormat="1" ht="19.9" customHeight="1" spans="1:17">
      <c r="A23" s="289"/>
      <c r="Q23" s="128"/>
    </row>
    <row r="24" s="80" customFormat="1" ht="19.9" customHeight="1" spans="1:17">
      <c r="A24" s="289"/>
      <c r="Q24" s="128"/>
    </row>
    <row r="25" s="80" customFormat="1" ht="19.9" customHeight="1" spans="1:17">
      <c r="A25" s="289"/>
      <c r="Q25" s="128"/>
    </row>
    <row r="26" s="80" customFormat="1" ht="19.9" customHeight="1" spans="1:17">
      <c r="A26" s="289"/>
      <c r="Q26" s="128"/>
    </row>
    <row r="27" s="80" customFormat="1" ht="19.9" customHeight="1" spans="1:17">
      <c r="A27" s="289"/>
      <c r="Q27" s="128"/>
    </row>
  </sheetData>
  <mergeCells count="1">
    <mergeCell ref="A2:C2"/>
  </mergeCells>
  <printOptions horizontalCentered="1"/>
  <pageMargins left="0.747222222222222" right="0.747222222222222" top="0.983333333333333" bottom="0.983333333333333" header="0.511805555555556" footer="0.511805555555556"/>
  <pageSetup paperSize="9" scale="95"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FF"/>
  </sheetPr>
  <dimension ref="A1:C7"/>
  <sheetViews>
    <sheetView workbookViewId="0">
      <selection activeCell="C11" sqref="C11"/>
    </sheetView>
  </sheetViews>
  <sheetFormatPr defaultColWidth="7.875" defaultRowHeight="15.75" outlineLevelRow="6" outlineLevelCol="2"/>
  <cols>
    <col min="1" max="1" width="41.875" style="158" customWidth="1"/>
    <col min="2" max="2" width="29.25" style="158" customWidth="1"/>
    <col min="3" max="3" width="8" style="158" customWidth="1"/>
    <col min="4" max="4" width="7.875" style="158"/>
    <col min="5" max="5" width="8.5" style="158" hidden="1" customWidth="1"/>
    <col min="6" max="6" width="7.875" style="158" hidden="1"/>
    <col min="7" max="254" width="7.875" style="158"/>
    <col min="255" max="255" width="35.75" style="158" customWidth="1"/>
    <col min="256" max="256" width="7.875" style="158" hidden="1"/>
    <col min="257" max="258" width="12" style="158" customWidth="1"/>
    <col min="259" max="259" width="8" style="158" customWidth="1"/>
    <col min="260" max="260" width="7.875" style="158"/>
    <col min="261" max="262" width="7.875" style="158" hidden="1"/>
    <col min="263" max="510" width="7.875" style="158"/>
    <col min="511" max="511" width="35.75" style="158" customWidth="1"/>
    <col min="512" max="512" width="7.875" style="158" hidden="1"/>
    <col min="513" max="514" width="12" style="158" customWidth="1"/>
    <col min="515" max="515" width="8" style="158" customWidth="1"/>
    <col min="516" max="516" width="7.875" style="158"/>
    <col min="517" max="518" width="7.875" style="158" hidden="1"/>
    <col min="519" max="766" width="7.875" style="158"/>
    <col min="767" max="767" width="35.75" style="158" customWidth="1"/>
    <col min="768" max="768" width="7.875" style="158" hidden="1"/>
    <col min="769" max="770" width="12" style="158" customWidth="1"/>
    <col min="771" max="771" width="8" style="158" customWidth="1"/>
    <col min="772" max="772" width="7.875" style="158"/>
    <col min="773" max="774" width="7.875" style="158" hidden="1"/>
    <col min="775" max="1022" width="7.875" style="158"/>
    <col min="1023" max="1023" width="35.75" style="158" customWidth="1"/>
    <col min="1024" max="1024" width="7.875" style="158" hidden="1"/>
    <col min="1025" max="1026" width="12" style="158" customWidth="1"/>
    <col min="1027" max="1027" width="8" style="158" customWidth="1"/>
    <col min="1028" max="1028" width="7.875" style="158"/>
    <col min="1029" max="1030" width="7.875" style="158" hidden="1"/>
    <col min="1031" max="1278" width="7.875" style="158"/>
    <col min="1279" max="1279" width="35.75" style="158" customWidth="1"/>
    <col min="1280" max="1280" width="7.875" style="158" hidden="1"/>
    <col min="1281" max="1282" width="12" style="158" customWidth="1"/>
    <col min="1283" max="1283" width="8" style="158" customWidth="1"/>
    <col min="1284" max="1284" width="7.875" style="158"/>
    <col min="1285" max="1286" width="7.875" style="158" hidden="1"/>
    <col min="1287" max="1534" width="7.875" style="158"/>
    <col min="1535" max="1535" width="35.75" style="158" customWidth="1"/>
    <col min="1536" max="1536" width="7.875" style="158" hidden="1"/>
    <col min="1537" max="1538" width="12" style="158" customWidth="1"/>
    <col min="1539" max="1539" width="8" style="158" customWidth="1"/>
    <col min="1540" max="1540" width="7.875" style="158"/>
    <col min="1541" max="1542" width="7.875" style="158" hidden="1"/>
    <col min="1543" max="1790" width="7.875" style="158"/>
    <col min="1791" max="1791" width="35.75" style="158" customWidth="1"/>
    <col min="1792" max="1792" width="7.875" style="158" hidden="1"/>
    <col min="1793" max="1794" width="12" style="158" customWidth="1"/>
    <col min="1795" max="1795" width="8" style="158" customWidth="1"/>
    <col min="1796" max="1796" width="7.875" style="158"/>
    <col min="1797" max="1798" width="7.875" style="158" hidden="1"/>
    <col min="1799" max="2046" width="7.875" style="158"/>
    <col min="2047" max="2047" width="35.75" style="158" customWidth="1"/>
    <col min="2048" max="2048" width="7.875" style="158" hidden="1"/>
    <col min="2049" max="2050" width="12" style="158" customWidth="1"/>
    <col min="2051" max="2051" width="8" style="158" customWidth="1"/>
    <col min="2052" max="2052" width="7.875" style="158"/>
    <col min="2053" max="2054" width="7.875" style="158" hidden="1"/>
    <col min="2055" max="2302" width="7.875" style="158"/>
    <col min="2303" max="2303" width="35.75" style="158" customWidth="1"/>
    <col min="2304" max="2304" width="7.875" style="158" hidden="1"/>
    <col min="2305" max="2306" width="12" style="158" customWidth="1"/>
    <col min="2307" max="2307" width="8" style="158" customWidth="1"/>
    <col min="2308" max="2308" width="7.875" style="158"/>
    <col min="2309" max="2310" width="7.875" style="158" hidden="1"/>
    <col min="2311" max="2558" width="7.875" style="158"/>
    <col min="2559" max="2559" width="35.75" style="158" customWidth="1"/>
    <col min="2560" max="2560" width="7.875" style="158" hidden="1"/>
    <col min="2561" max="2562" width="12" style="158" customWidth="1"/>
    <col min="2563" max="2563" width="8" style="158" customWidth="1"/>
    <col min="2564" max="2564" width="7.875" style="158"/>
    <col min="2565" max="2566" width="7.875" style="158" hidden="1"/>
    <col min="2567" max="2814" width="7.875" style="158"/>
    <col min="2815" max="2815" width="35.75" style="158" customWidth="1"/>
    <col min="2816" max="2816" width="7.875" style="158" hidden="1"/>
    <col min="2817" max="2818" width="12" style="158" customWidth="1"/>
    <col min="2819" max="2819" width="8" style="158" customWidth="1"/>
    <col min="2820" max="2820" width="7.875" style="158"/>
    <col min="2821" max="2822" width="7.875" style="158" hidden="1"/>
    <col min="2823" max="3070" width="7.875" style="158"/>
    <col min="3071" max="3071" width="35.75" style="158" customWidth="1"/>
    <col min="3072" max="3072" width="7.875" style="158" hidden="1"/>
    <col min="3073" max="3074" width="12" style="158" customWidth="1"/>
    <col min="3075" max="3075" width="8" style="158" customWidth="1"/>
    <col min="3076" max="3076" width="7.875" style="158"/>
    <col min="3077" max="3078" width="7.875" style="158" hidden="1"/>
    <col min="3079" max="3326" width="7.875" style="158"/>
    <col min="3327" max="3327" width="35.75" style="158" customWidth="1"/>
    <col min="3328" max="3328" width="7.875" style="158" hidden="1"/>
    <col min="3329" max="3330" width="12" style="158" customWidth="1"/>
    <col min="3331" max="3331" width="8" style="158" customWidth="1"/>
    <col min="3332" max="3332" width="7.875" style="158"/>
    <col min="3333" max="3334" width="7.875" style="158" hidden="1"/>
    <col min="3335" max="3582" width="7.875" style="158"/>
    <col min="3583" max="3583" width="35.75" style="158" customWidth="1"/>
    <col min="3584" max="3584" width="7.875" style="158" hidden="1"/>
    <col min="3585" max="3586" width="12" style="158" customWidth="1"/>
    <col min="3587" max="3587" width="8" style="158" customWidth="1"/>
    <col min="3588" max="3588" width="7.875" style="158"/>
    <col min="3589" max="3590" width="7.875" style="158" hidden="1"/>
    <col min="3591" max="3838" width="7.875" style="158"/>
    <col min="3839" max="3839" width="35.75" style="158" customWidth="1"/>
    <col min="3840" max="3840" width="7.875" style="158" hidden="1"/>
    <col min="3841" max="3842" width="12" style="158" customWidth="1"/>
    <col min="3843" max="3843" width="8" style="158" customWidth="1"/>
    <col min="3844" max="3844" width="7.875" style="158"/>
    <col min="3845" max="3846" width="7.875" style="158" hidden="1"/>
    <col min="3847" max="4094" width="7.875" style="158"/>
    <col min="4095" max="4095" width="35.75" style="158" customWidth="1"/>
    <col min="4096" max="4096" width="7.875" style="158" hidden="1"/>
    <col min="4097" max="4098" width="12" style="158" customWidth="1"/>
    <col min="4099" max="4099" width="8" style="158" customWidth="1"/>
    <col min="4100" max="4100" width="7.875" style="158"/>
    <col min="4101" max="4102" width="7.875" style="158" hidden="1"/>
    <col min="4103" max="4350" width="7.875" style="158"/>
    <col min="4351" max="4351" width="35.75" style="158" customWidth="1"/>
    <col min="4352" max="4352" width="7.875" style="158" hidden="1"/>
    <col min="4353" max="4354" width="12" style="158" customWidth="1"/>
    <col min="4355" max="4355" width="8" style="158" customWidth="1"/>
    <col min="4356" max="4356" width="7.875" style="158"/>
    <col min="4357" max="4358" width="7.875" style="158" hidden="1"/>
    <col min="4359" max="4606" width="7.875" style="158"/>
    <col min="4607" max="4607" width="35.75" style="158" customWidth="1"/>
    <col min="4608" max="4608" width="7.875" style="158" hidden="1"/>
    <col min="4609" max="4610" width="12" style="158" customWidth="1"/>
    <col min="4611" max="4611" width="8" style="158" customWidth="1"/>
    <col min="4612" max="4612" width="7.875" style="158"/>
    <col min="4613" max="4614" width="7.875" style="158" hidden="1"/>
    <col min="4615" max="4862" width="7.875" style="158"/>
    <col min="4863" max="4863" width="35.75" style="158" customWidth="1"/>
    <col min="4864" max="4864" width="7.875" style="158" hidden="1"/>
    <col min="4865" max="4866" width="12" style="158" customWidth="1"/>
    <col min="4867" max="4867" width="8" style="158" customWidth="1"/>
    <col min="4868" max="4868" width="7.875" style="158"/>
    <col min="4869" max="4870" width="7.875" style="158" hidden="1"/>
    <col min="4871" max="5118" width="7.875" style="158"/>
    <col min="5119" max="5119" width="35.75" style="158" customWidth="1"/>
    <col min="5120" max="5120" width="7.875" style="158" hidden="1"/>
    <col min="5121" max="5122" width="12" style="158" customWidth="1"/>
    <col min="5123" max="5123" width="8" style="158" customWidth="1"/>
    <col min="5124" max="5124" width="7.875" style="158"/>
    <col min="5125" max="5126" width="7.875" style="158" hidden="1"/>
    <col min="5127" max="5374" width="7.875" style="158"/>
    <col min="5375" max="5375" width="35.75" style="158" customWidth="1"/>
    <col min="5376" max="5376" width="7.875" style="158" hidden="1"/>
    <col min="5377" max="5378" width="12" style="158" customWidth="1"/>
    <col min="5379" max="5379" width="8" style="158" customWidth="1"/>
    <col min="5380" max="5380" width="7.875" style="158"/>
    <col min="5381" max="5382" width="7.875" style="158" hidden="1"/>
    <col min="5383" max="5630" width="7.875" style="158"/>
    <col min="5631" max="5631" width="35.75" style="158" customWidth="1"/>
    <col min="5632" max="5632" width="7.875" style="158" hidden="1"/>
    <col min="5633" max="5634" width="12" style="158" customWidth="1"/>
    <col min="5635" max="5635" width="8" style="158" customWidth="1"/>
    <col min="5636" max="5636" width="7.875" style="158"/>
    <col min="5637" max="5638" width="7.875" style="158" hidden="1"/>
    <col min="5639" max="5886" width="7.875" style="158"/>
    <col min="5887" max="5887" width="35.75" style="158" customWidth="1"/>
    <col min="5888" max="5888" width="7.875" style="158" hidden="1"/>
    <col min="5889" max="5890" width="12" style="158" customWidth="1"/>
    <col min="5891" max="5891" width="8" style="158" customWidth="1"/>
    <col min="5892" max="5892" width="7.875" style="158"/>
    <col min="5893" max="5894" width="7.875" style="158" hidden="1"/>
    <col min="5895" max="6142" width="7.875" style="158"/>
    <col min="6143" max="6143" width="35.75" style="158" customWidth="1"/>
    <col min="6144" max="6144" width="7.875" style="158" hidden="1"/>
    <col min="6145" max="6146" width="12" style="158" customWidth="1"/>
    <col min="6147" max="6147" width="8" style="158" customWidth="1"/>
    <col min="6148" max="6148" width="7.875" style="158"/>
    <col min="6149" max="6150" width="7.875" style="158" hidden="1"/>
    <col min="6151" max="6398" width="7.875" style="158"/>
    <col min="6399" max="6399" width="35.75" style="158" customWidth="1"/>
    <col min="6400" max="6400" width="7.875" style="158" hidden="1"/>
    <col min="6401" max="6402" width="12" style="158" customWidth="1"/>
    <col min="6403" max="6403" width="8" style="158" customWidth="1"/>
    <col min="6404" max="6404" width="7.875" style="158"/>
    <col min="6405" max="6406" width="7.875" style="158" hidden="1"/>
    <col min="6407" max="6654" width="7.875" style="158"/>
    <col min="6655" max="6655" width="35.75" style="158" customWidth="1"/>
    <col min="6656" max="6656" width="7.875" style="158" hidden="1"/>
    <col min="6657" max="6658" width="12" style="158" customWidth="1"/>
    <col min="6659" max="6659" width="8" style="158" customWidth="1"/>
    <col min="6660" max="6660" width="7.875" style="158"/>
    <col min="6661" max="6662" width="7.875" style="158" hidden="1"/>
    <col min="6663" max="6910" width="7.875" style="158"/>
    <col min="6911" max="6911" width="35.75" style="158" customWidth="1"/>
    <col min="6912" max="6912" width="7.875" style="158" hidden="1"/>
    <col min="6913" max="6914" width="12" style="158" customWidth="1"/>
    <col min="6915" max="6915" width="8" style="158" customWidth="1"/>
    <col min="6916" max="6916" width="7.875" style="158"/>
    <col min="6917" max="6918" width="7.875" style="158" hidden="1"/>
    <col min="6919" max="7166" width="7.875" style="158"/>
    <col min="7167" max="7167" width="35.75" style="158" customWidth="1"/>
    <col min="7168" max="7168" width="7.875" style="158" hidden="1"/>
    <col min="7169" max="7170" width="12" style="158" customWidth="1"/>
    <col min="7171" max="7171" width="8" style="158" customWidth="1"/>
    <col min="7172" max="7172" width="7.875" style="158"/>
    <col min="7173" max="7174" width="7.875" style="158" hidden="1"/>
    <col min="7175" max="7422" width="7.875" style="158"/>
    <col min="7423" max="7423" width="35.75" style="158" customWidth="1"/>
    <col min="7424" max="7424" width="7.875" style="158" hidden="1"/>
    <col min="7425" max="7426" width="12" style="158" customWidth="1"/>
    <col min="7427" max="7427" width="8" style="158" customWidth="1"/>
    <col min="7428" max="7428" width="7.875" style="158"/>
    <col min="7429" max="7430" width="7.875" style="158" hidden="1"/>
    <col min="7431" max="7678" width="7.875" style="158"/>
    <col min="7679" max="7679" width="35.75" style="158" customWidth="1"/>
    <col min="7680" max="7680" width="7.875" style="158" hidden="1"/>
    <col min="7681" max="7682" width="12" style="158" customWidth="1"/>
    <col min="7683" max="7683" width="8" style="158" customWidth="1"/>
    <col min="7684" max="7684" width="7.875" style="158"/>
    <col min="7685" max="7686" width="7.875" style="158" hidden="1"/>
    <col min="7687" max="7934" width="7.875" style="158"/>
    <col min="7935" max="7935" width="35.75" style="158" customWidth="1"/>
    <col min="7936" max="7936" width="7.875" style="158" hidden="1"/>
    <col min="7937" max="7938" width="12" style="158" customWidth="1"/>
    <col min="7939" max="7939" width="8" style="158" customWidth="1"/>
    <col min="7940" max="7940" width="7.875" style="158"/>
    <col min="7941" max="7942" width="7.875" style="158" hidden="1"/>
    <col min="7943" max="8190" width="7.875" style="158"/>
    <col min="8191" max="8191" width="35.75" style="158" customWidth="1"/>
    <col min="8192" max="8192" width="7.875" style="158" hidden="1"/>
    <col min="8193" max="8194" width="12" style="158" customWidth="1"/>
    <col min="8195" max="8195" width="8" style="158" customWidth="1"/>
    <col min="8196" max="8196" width="7.875" style="158"/>
    <col min="8197" max="8198" width="7.875" style="158" hidden="1"/>
    <col min="8199" max="8446" width="7.875" style="158"/>
    <col min="8447" max="8447" width="35.75" style="158" customWidth="1"/>
    <col min="8448" max="8448" width="7.875" style="158" hidden="1"/>
    <col min="8449" max="8450" width="12" style="158" customWidth="1"/>
    <col min="8451" max="8451" width="8" style="158" customWidth="1"/>
    <col min="8452" max="8452" width="7.875" style="158"/>
    <col min="8453" max="8454" width="7.875" style="158" hidden="1"/>
    <col min="8455" max="8702" width="7.875" style="158"/>
    <col min="8703" max="8703" width="35.75" style="158" customWidth="1"/>
    <col min="8704" max="8704" width="7.875" style="158" hidden="1"/>
    <col min="8705" max="8706" width="12" style="158" customWidth="1"/>
    <col min="8707" max="8707" width="8" style="158" customWidth="1"/>
    <col min="8708" max="8708" width="7.875" style="158"/>
    <col min="8709" max="8710" width="7.875" style="158" hidden="1"/>
    <col min="8711" max="8958" width="7.875" style="158"/>
    <col min="8959" max="8959" width="35.75" style="158" customWidth="1"/>
    <col min="8960" max="8960" width="7.875" style="158" hidden="1"/>
    <col min="8961" max="8962" width="12" style="158" customWidth="1"/>
    <col min="8963" max="8963" width="8" style="158" customWidth="1"/>
    <col min="8964" max="8964" width="7.875" style="158"/>
    <col min="8965" max="8966" width="7.875" style="158" hidden="1"/>
    <col min="8967" max="9214" width="7.875" style="158"/>
    <col min="9215" max="9215" width="35.75" style="158" customWidth="1"/>
    <col min="9216" max="9216" width="7.875" style="158" hidden="1"/>
    <col min="9217" max="9218" width="12" style="158" customWidth="1"/>
    <col min="9219" max="9219" width="8" style="158" customWidth="1"/>
    <col min="9220" max="9220" width="7.875" style="158"/>
    <col min="9221" max="9222" width="7.875" style="158" hidden="1"/>
    <col min="9223" max="9470" width="7.875" style="158"/>
    <col min="9471" max="9471" width="35.75" style="158" customWidth="1"/>
    <col min="9472" max="9472" width="7.875" style="158" hidden="1"/>
    <col min="9473" max="9474" width="12" style="158" customWidth="1"/>
    <col min="9475" max="9475" width="8" style="158" customWidth="1"/>
    <col min="9476" max="9476" width="7.875" style="158"/>
    <col min="9477" max="9478" width="7.875" style="158" hidden="1"/>
    <col min="9479" max="9726" width="7.875" style="158"/>
    <col min="9727" max="9727" width="35.75" style="158" customWidth="1"/>
    <col min="9728" max="9728" width="7.875" style="158" hidden="1"/>
    <col min="9729" max="9730" width="12" style="158" customWidth="1"/>
    <col min="9731" max="9731" width="8" style="158" customWidth="1"/>
    <col min="9732" max="9732" width="7.875" style="158"/>
    <col min="9733" max="9734" width="7.875" style="158" hidden="1"/>
    <col min="9735" max="9982" width="7.875" style="158"/>
    <col min="9983" max="9983" width="35.75" style="158" customWidth="1"/>
    <col min="9984" max="9984" width="7.875" style="158" hidden="1"/>
    <col min="9985" max="9986" width="12" style="158" customWidth="1"/>
    <col min="9987" max="9987" width="8" style="158" customWidth="1"/>
    <col min="9988" max="9988" width="7.875" style="158"/>
    <col min="9989" max="9990" width="7.875" style="158" hidden="1"/>
    <col min="9991" max="10238" width="7.875" style="158"/>
    <col min="10239" max="10239" width="35.75" style="158" customWidth="1"/>
    <col min="10240" max="10240" width="7.875" style="158" hidden="1"/>
    <col min="10241" max="10242" width="12" style="158" customWidth="1"/>
    <col min="10243" max="10243" width="8" style="158" customWidth="1"/>
    <col min="10244" max="10244" width="7.875" style="158"/>
    <col min="10245" max="10246" width="7.875" style="158" hidden="1"/>
    <col min="10247" max="10494" width="7.875" style="158"/>
    <col min="10495" max="10495" width="35.75" style="158" customWidth="1"/>
    <col min="10496" max="10496" width="7.875" style="158" hidden="1"/>
    <col min="10497" max="10498" width="12" style="158" customWidth="1"/>
    <col min="10499" max="10499" width="8" style="158" customWidth="1"/>
    <col min="10500" max="10500" width="7.875" style="158"/>
    <col min="10501" max="10502" width="7.875" style="158" hidden="1"/>
    <col min="10503" max="10750" width="7.875" style="158"/>
    <col min="10751" max="10751" width="35.75" style="158" customWidth="1"/>
    <col min="10752" max="10752" width="7.875" style="158" hidden="1"/>
    <col min="10753" max="10754" width="12" style="158" customWidth="1"/>
    <col min="10755" max="10755" width="8" style="158" customWidth="1"/>
    <col min="10756" max="10756" width="7.875" style="158"/>
    <col min="10757" max="10758" width="7.875" style="158" hidden="1"/>
    <col min="10759" max="11006" width="7.875" style="158"/>
    <col min="11007" max="11007" width="35.75" style="158" customWidth="1"/>
    <col min="11008" max="11008" width="7.875" style="158" hidden="1"/>
    <col min="11009" max="11010" width="12" style="158" customWidth="1"/>
    <col min="11011" max="11011" width="8" style="158" customWidth="1"/>
    <col min="11012" max="11012" width="7.875" style="158"/>
    <col min="11013" max="11014" width="7.875" style="158" hidden="1"/>
    <col min="11015" max="11262" width="7.875" style="158"/>
    <col min="11263" max="11263" width="35.75" style="158" customWidth="1"/>
    <col min="11264" max="11264" width="7.875" style="158" hidden="1"/>
    <col min="11265" max="11266" width="12" style="158" customWidth="1"/>
    <col min="11267" max="11267" width="8" style="158" customWidth="1"/>
    <col min="11268" max="11268" width="7.875" style="158"/>
    <col min="11269" max="11270" width="7.875" style="158" hidden="1"/>
    <col min="11271" max="11518" width="7.875" style="158"/>
    <col min="11519" max="11519" width="35.75" style="158" customWidth="1"/>
    <col min="11520" max="11520" width="7.875" style="158" hidden="1"/>
    <col min="11521" max="11522" width="12" style="158" customWidth="1"/>
    <col min="11523" max="11523" width="8" style="158" customWidth="1"/>
    <col min="11524" max="11524" width="7.875" style="158"/>
    <col min="11525" max="11526" width="7.875" style="158" hidden="1"/>
    <col min="11527" max="11774" width="7.875" style="158"/>
    <col min="11775" max="11775" width="35.75" style="158" customWidth="1"/>
    <col min="11776" max="11776" width="7.875" style="158" hidden="1"/>
    <col min="11777" max="11778" width="12" style="158" customWidth="1"/>
    <col min="11779" max="11779" width="8" style="158" customWidth="1"/>
    <col min="11780" max="11780" width="7.875" style="158"/>
    <col min="11781" max="11782" width="7.875" style="158" hidden="1"/>
    <col min="11783" max="12030" width="7.875" style="158"/>
    <col min="12031" max="12031" width="35.75" style="158" customWidth="1"/>
    <col min="12032" max="12032" width="7.875" style="158" hidden="1"/>
    <col min="12033" max="12034" width="12" style="158" customWidth="1"/>
    <col min="12035" max="12035" width="8" style="158" customWidth="1"/>
    <col min="12036" max="12036" width="7.875" style="158"/>
    <col min="12037" max="12038" width="7.875" style="158" hidden="1"/>
    <col min="12039" max="12286" width="7.875" style="158"/>
    <col min="12287" max="12287" width="35.75" style="158" customWidth="1"/>
    <col min="12288" max="12288" width="7.875" style="158" hidden="1"/>
    <col min="12289" max="12290" width="12" style="158" customWidth="1"/>
    <col min="12291" max="12291" width="8" style="158" customWidth="1"/>
    <col min="12292" max="12292" width="7.875" style="158"/>
    <col min="12293" max="12294" width="7.875" style="158" hidden="1"/>
    <col min="12295" max="12542" width="7.875" style="158"/>
    <col min="12543" max="12543" width="35.75" style="158" customWidth="1"/>
    <col min="12544" max="12544" width="7.875" style="158" hidden="1"/>
    <col min="12545" max="12546" width="12" style="158" customWidth="1"/>
    <col min="12547" max="12547" width="8" style="158" customWidth="1"/>
    <col min="12548" max="12548" width="7.875" style="158"/>
    <col min="12549" max="12550" width="7.875" style="158" hidden="1"/>
    <col min="12551" max="12798" width="7.875" style="158"/>
    <col min="12799" max="12799" width="35.75" style="158" customWidth="1"/>
    <col min="12800" max="12800" width="7.875" style="158" hidden="1"/>
    <col min="12801" max="12802" width="12" style="158" customWidth="1"/>
    <col min="12803" max="12803" width="8" style="158" customWidth="1"/>
    <col min="12804" max="12804" width="7.875" style="158"/>
    <col min="12805" max="12806" width="7.875" style="158" hidden="1"/>
    <col min="12807" max="13054" width="7.875" style="158"/>
    <col min="13055" max="13055" width="35.75" style="158" customWidth="1"/>
    <col min="13056" max="13056" width="7.875" style="158" hidden="1"/>
    <col min="13057" max="13058" width="12" style="158" customWidth="1"/>
    <col min="13059" max="13059" width="8" style="158" customWidth="1"/>
    <col min="13060" max="13060" width="7.875" style="158"/>
    <col min="13061" max="13062" width="7.875" style="158" hidden="1"/>
    <col min="13063" max="13310" width="7.875" style="158"/>
    <col min="13311" max="13311" width="35.75" style="158" customWidth="1"/>
    <col min="13312" max="13312" width="7.875" style="158" hidden="1"/>
    <col min="13313" max="13314" width="12" style="158" customWidth="1"/>
    <col min="13315" max="13315" width="8" style="158" customWidth="1"/>
    <col min="13316" max="13316" width="7.875" style="158"/>
    <col min="13317" max="13318" width="7.875" style="158" hidden="1"/>
    <col min="13319" max="13566" width="7.875" style="158"/>
    <col min="13567" max="13567" width="35.75" style="158" customWidth="1"/>
    <col min="13568" max="13568" width="7.875" style="158" hidden="1"/>
    <col min="13569" max="13570" width="12" style="158" customWidth="1"/>
    <col min="13571" max="13571" width="8" style="158" customWidth="1"/>
    <col min="13572" max="13572" width="7.875" style="158"/>
    <col min="13573" max="13574" width="7.875" style="158" hidden="1"/>
    <col min="13575" max="13822" width="7.875" style="158"/>
    <col min="13823" max="13823" width="35.75" style="158" customWidth="1"/>
    <col min="13824" max="13824" width="7.875" style="158" hidden="1"/>
    <col min="13825" max="13826" width="12" style="158" customWidth="1"/>
    <col min="13827" max="13827" width="8" style="158" customWidth="1"/>
    <col min="13828" max="13828" width="7.875" style="158"/>
    <col min="13829" max="13830" width="7.875" style="158" hidden="1"/>
    <col min="13831" max="14078" width="7.875" style="158"/>
    <col min="14079" max="14079" width="35.75" style="158" customWidth="1"/>
    <col min="14080" max="14080" width="7.875" style="158" hidden="1"/>
    <col min="14081" max="14082" width="12" style="158" customWidth="1"/>
    <col min="14083" max="14083" width="8" style="158" customWidth="1"/>
    <col min="14084" max="14084" width="7.875" style="158"/>
    <col min="14085" max="14086" width="7.875" style="158" hidden="1"/>
    <col min="14087" max="14334" width="7.875" style="158"/>
    <col min="14335" max="14335" width="35.75" style="158" customWidth="1"/>
    <col min="14336" max="14336" width="7.875" style="158" hidden="1"/>
    <col min="14337" max="14338" width="12" style="158" customWidth="1"/>
    <col min="14339" max="14339" width="8" style="158" customWidth="1"/>
    <col min="14340" max="14340" width="7.875" style="158"/>
    <col min="14341" max="14342" width="7.875" style="158" hidden="1"/>
    <col min="14343" max="14590" width="7.875" style="158"/>
    <col min="14591" max="14591" width="35.75" style="158" customWidth="1"/>
    <col min="14592" max="14592" width="7.875" style="158" hidden="1"/>
    <col min="14593" max="14594" width="12" style="158" customWidth="1"/>
    <col min="14595" max="14595" width="8" style="158" customWidth="1"/>
    <col min="14596" max="14596" width="7.875" style="158"/>
    <col min="14597" max="14598" width="7.875" style="158" hidden="1"/>
    <col min="14599" max="14846" width="7.875" style="158"/>
    <col min="14847" max="14847" width="35.75" style="158" customWidth="1"/>
    <col min="14848" max="14848" width="7.875" style="158" hidden="1"/>
    <col min="14849" max="14850" width="12" style="158" customWidth="1"/>
    <col min="14851" max="14851" width="8" style="158" customWidth="1"/>
    <col min="14852" max="14852" width="7.875" style="158"/>
    <col min="14853" max="14854" width="7.875" style="158" hidden="1"/>
    <col min="14855" max="15102" width="7.875" style="158"/>
    <col min="15103" max="15103" width="35.75" style="158" customWidth="1"/>
    <col min="15104" max="15104" width="7.875" style="158" hidden="1"/>
    <col min="15105" max="15106" width="12" style="158" customWidth="1"/>
    <col min="15107" max="15107" width="8" style="158" customWidth="1"/>
    <col min="15108" max="15108" width="7.875" style="158"/>
    <col min="15109" max="15110" width="7.875" style="158" hidden="1"/>
    <col min="15111" max="15358" width="7.875" style="158"/>
    <col min="15359" max="15359" width="35.75" style="158" customWidth="1"/>
    <col min="15360" max="15360" width="7.875" style="158" hidden="1"/>
    <col min="15361" max="15362" width="12" style="158" customWidth="1"/>
    <col min="15363" max="15363" width="8" style="158" customWidth="1"/>
    <col min="15364" max="15364" width="7.875" style="158"/>
    <col min="15365" max="15366" width="7.875" style="158" hidden="1"/>
    <col min="15367" max="15614" width="7.875" style="158"/>
    <col min="15615" max="15615" width="35.75" style="158" customWidth="1"/>
    <col min="15616" max="15616" width="7.875" style="158" hidden="1"/>
    <col min="15617" max="15618" width="12" style="158" customWidth="1"/>
    <col min="15619" max="15619" width="8" style="158" customWidth="1"/>
    <col min="15620" max="15620" width="7.875" style="158"/>
    <col min="15621" max="15622" width="7.875" style="158" hidden="1"/>
    <col min="15623" max="15870" width="7.875" style="158"/>
    <col min="15871" max="15871" width="35.75" style="158" customWidth="1"/>
    <col min="15872" max="15872" width="7.875" style="158" hidden="1"/>
    <col min="15873" max="15874" width="12" style="158" customWidth="1"/>
    <col min="15875" max="15875" width="8" style="158" customWidth="1"/>
    <col min="15876" max="15876" width="7.875" style="158"/>
    <col min="15877" max="15878" width="7.875" style="158" hidden="1"/>
    <col min="15879" max="16126" width="7.875" style="158"/>
    <col min="16127" max="16127" width="35.75" style="158" customWidth="1"/>
    <col min="16128" max="16128" width="7.875" style="158" hidden="1"/>
    <col min="16129" max="16130" width="12" style="158" customWidth="1"/>
    <col min="16131" max="16131" width="8" style="158" customWidth="1"/>
    <col min="16132" max="16132" width="7.875" style="158"/>
    <col min="16133" max="16134" width="7.875" style="158" hidden="1"/>
    <col min="16135" max="16384" width="7.875" style="158"/>
  </cols>
  <sheetData>
    <row r="1" ht="27" customHeight="1" spans="1:3">
      <c r="A1" s="159" t="s">
        <v>422</v>
      </c>
      <c r="B1" s="160"/>
    </row>
    <row r="2" s="230" customFormat="1" ht="39.95" customHeight="1" spans="1:3">
      <c r="A2" s="161" t="s">
        <v>423</v>
      </c>
      <c r="B2" s="162"/>
    </row>
    <row r="3" s="267" customFormat="1" ht="39" customHeight="1" spans="1:3">
      <c r="A3" s="156"/>
      <c r="B3" s="268" t="s">
        <v>2</v>
      </c>
    </row>
    <row r="4" s="155" customFormat="1" ht="35" customHeight="1" spans="1:3">
      <c r="A4" s="165" t="s">
        <v>424</v>
      </c>
      <c r="B4" s="166" t="s">
        <v>4</v>
      </c>
      <c r="C4" s="167"/>
    </row>
    <row r="5" s="155" customFormat="1" ht="33" customHeight="1" spans="1:3">
      <c r="A5" s="165"/>
      <c r="B5" s="166"/>
    </row>
    <row r="6" s="230" customFormat="1" ht="33" customHeight="1" spans="1:3">
      <c r="A6" s="234" t="s">
        <v>416</v>
      </c>
      <c r="B6" s="235">
        <v>0</v>
      </c>
    </row>
    <row r="7" s="230" customFormat="1" ht="33" customHeight="1" spans="1:3">
      <c r="A7" s="236" t="s">
        <v>417</v>
      </c>
    </row>
  </sheetData>
  <printOptions horizontalCentered="1"/>
  <pageMargins left="0.786805555555556" right="0.747222222222222" top="1.18055555555556" bottom="0.983333333333333" header="0.511805555555556" footer="0.511805555555556"/>
  <pageSetup paperSize="9" orientation="portrait" useFirstPageNumber="1"/>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FF"/>
  </sheetPr>
  <dimension ref="A1:C11"/>
  <sheetViews>
    <sheetView workbookViewId="0">
      <selection activeCell="C11" sqref="C11"/>
    </sheetView>
  </sheetViews>
  <sheetFormatPr defaultColWidth="7.875" defaultRowHeight="15.75" outlineLevelCol="2"/>
  <cols>
    <col min="1" max="1" width="55" style="158" customWidth="1"/>
    <col min="2" max="2" width="13.25" style="257" customWidth="1"/>
    <col min="3" max="3" width="8" style="158" customWidth="1"/>
    <col min="4" max="4" width="7.875" style="158"/>
    <col min="5" max="5" width="8.5" style="158" hidden="1" customWidth="1"/>
    <col min="6" max="6" width="7.875" style="158" hidden="1"/>
    <col min="7" max="254" width="7.875" style="158"/>
    <col min="255" max="255" width="35.75" style="158" customWidth="1"/>
    <col min="256" max="256" width="7.875" style="158" hidden="1"/>
    <col min="257" max="258" width="12" style="158" customWidth="1"/>
    <col min="259" max="259" width="8" style="158" customWidth="1"/>
    <col min="260" max="260" width="7.875" style="158"/>
    <col min="261" max="262" width="7.875" style="158" hidden="1"/>
    <col min="263" max="510" width="7.875" style="158"/>
    <col min="511" max="511" width="35.75" style="158" customWidth="1"/>
    <col min="512" max="512" width="7.875" style="158" hidden="1"/>
    <col min="513" max="514" width="12" style="158" customWidth="1"/>
    <col min="515" max="515" width="8" style="158" customWidth="1"/>
    <col min="516" max="516" width="7.875" style="158"/>
    <col min="517" max="518" width="7.875" style="158" hidden="1"/>
    <col min="519" max="766" width="7.875" style="158"/>
    <col min="767" max="767" width="35.75" style="158" customWidth="1"/>
    <col min="768" max="768" width="7.875" style="158" hidden="1"/>
    <col min="769" max="770" width="12" style="158" customWidth="1"/>
    <col min="771" max="771" width="8" style="158" customWidth="1"/>
    <col min="772" max="772" width="7.875" style="158"/>
    <col min="773" max="774" width="7.875" style="158" hidden="1"/>
    <col min="775" max="1022" width="7.875" style="158"/>
    <col min="1023" max="1023" width="35.75" style="158" customWidth="1"/>
    <col min="1024" max="1024" width="7.875" style="158" hidden="1"/>
    <col min="1025" max="1026" width="12" style="158" customWidth="1"/>
    <col min="1027" max="1027" width="8" style="158" customWidth="1"/>
    <col min="1028" max="1028" width="7.875" style="158"/>
    <col min="1029" max="1030" width="7.875" style="158" hidden="1"/>
    <col min="1031" max="1278" width="7.875" style="158"/>
    <col min="1279" max="1279" width="35.75" style="158" customWidth="1"/>
    <col min="1280" max="1280" width="7.875" style="158" hidden="1"/>
    <col min="1281" max="1282" width="12" style="158" customWidth="1"/>
    <col min="1283" max="1283" width="8" style="158" customWidth="1"/>
    <col min="1284" max="1284" width="7.875" style="158"/>
    <col min="1285" max="1286" width="7.875" style="158" hidden="1"/>
    <col min="1287" max="1534" width="7.875" style="158"/>
    <col min="1535" max="1535" width="35.75" style="158" customWidth="1"/>
    <col min="1536" max="1536" width="7.875" style="158" hidden="1"/>
    <col min="1537" max="1538" width="12" style="158" customWidth="1"/>
    <col min="1539" max="1539" width="8" style="158" customWidth="1"/>
    <col min="1540" max="1540" width="7.875" style="158"/>
    <col min="1541" max="1542" width="7.875" style="158" hidden="1"/>
    <col min="1543" max="1790" width="7.875" style="158"/>
    <col min="1791" max="1791" width="35.75" style="158" customWidth="1"/>
    <col min="1792" max="1792" width="7.875" style="158" hidden="1"/>
    <col min="1793" max="1794" width="12" style="158" customWidth="1"/>
    <col min="1795" max="1795" width="8" style="158" customWidth="1"/>
    <col min="1796" max="1796" width="7.875" style="158"/>
    <col min="1797" max="1798" width="7.875" style="158" hidden="1"/>
    <col min="1799" max="2046" width="7.875" style="158"/>
    <col min="2047" max="2047" width="35.75" style="158" customWidth="1"/>
    <col min="2048" max="2048" width="7.875" style="158" hidden="1"/>
    <col min="2049" max="2050" width="12" style="158" customWidth="1"/>
    <col min="2051" max="2051" width="8" style="158" customWidth="1"/>
    <col min="2052" max="2052" width="7.875" style="158"/>
    <col min="2053" max="2054" width="7.875" style="158" hidden="1"/>
    <col min="2055" max="2302" width="7.875" style="158"/>
    <col min="2303" max="2303" width="35.75" style="158" customWidth="1"/>
    <col min="2304" max="2304" width="7.875" style="158" hidden="1"/>
    <col min="2305" max="2306" width="12" style="158" customWidth="1"/>
    <col min="2307" max="2307" width="8" style="158" customWidth="1"/>
    <col min="2308" max="2308" width="7.875" style="158"/>
    <col min="2309" max="2310" width="7.875" style="158" hidden="1"/>
    <col min="2311" max="2558" width="7.875" style="158"/>
    <col min="2559" max="2559" width="35.75" style="158" customWidth="1"/>
    <col min="2560" max="2560" width="7.875" style="158" hidden="1"/>
    <col min="2561" max="2562" width="12" style="158" customWidth="1"/>
    <col min="2563" max="2563" width="8" style="158" customWidth="1"/>
    <col min="2564" max="2564" width="7.875" style="158"/>
    <col min="2565" max="2566" width="7.875" style="158" hidden="1"/>
    <col min="2567" max="2814" width="7.875" style="158"/>
    <col min="2815" max="2815" width="35.75" style="158" customWidth="1"/>
    <col min="2816" max="2816" width="7.875" style="158" hidden="1"/>
    <col min="2817" max="2818" width="12" style="158" customWidth="1"/>
    <col min="2819" max="2819" width="8" style="158" customWidth="1"/>
    <col min="2820" max="2820" width="7.875" style="158"/>
    <col min="2821" max="2822" width="7.875" style="158" hidden="1"/>
    <col min="2823" max="3070" width="7.875" style="158"/>
    <col min="3071" max="3071" width="35.75" style="158" customWidth="1"/>
    <col min="3072" max="3072" width="7.875" style="158" hidden="1"/>
    <col min="3073" max="3074" width="12" style="158" customWidth="1"/>
    <col min="3075" max="3075" width="8" style="158" customWidth="1"/>
    <col min="3076" max="3076" width="7.875" style="158"/>
    <col min="3077" max="3078" width="7.875" style="158" hidden="1"/>
    <col min="3079" max="3326" width="7.875" style="158"/>
    <col min="3327" max="3327" width="35.75" style="158" customWidth="1"/>
    <col min="3328" max="3328" width="7.875" style="158" hidden="1"/>
    <col min="3329" max="3330" width="12" style="158" customWidth="1"/>
    <col min="3331" max="3331" width="8" style="158" customWidth="1"/>
    <col min="3332" max="3332" width="7.875" style="158"/>
    <col min="3333" max="3334" width="7.875" style="158" hidden="1"/>
    <col min="3335" max="3582" width="7.875" style="158"/>
    <col min="3583" max="3583" width="35.75" style="158" customWidth="1"/>
    <col min="3584" max="3584" width="7.875" style="158" hidden="1"/>
    <col min="3585" max="3586" width="12" style="158" customWidth="1"/>
    <col min="3587" max="3587" width="8" style="158" customWidth="1"/>
    <col min="3588" max="3588" width="7.875" style="158"/>
    <col min="3589" max="3590" width="7.875" style="158" hidden="1"/>
    <col min="3591" max="3838" width="7.875" style="158"/>
    <col min="3839" max="3839" width="35.75" style="158" customWidth="1"/>
    <col min="3840" max="3840" width="7.875" style="158" hidden="1"/>
    <col min="3841" max="3842" width="12" style="158" customWidth="1"/>
    <col min="3843" max="3843" width="8" style="158" customWidth="1"/>
    <col min="3844" max="3844" width="7.875" style="158"/>
    <col min="3845" max="3846" width="7.875" style="158" hidden="1"/>
    <col min="3847" max="4094" width="7.875" style="158"/>
    <col min="4095" max="4095" width="35.75" style="158" customWidth="1"/>
    <col min="4096" max="4096" width="7.875" style="158" hidden="1"/>
    <col min="4097" max="4098" width="12" style="158" customWidth="1"/>
    <col min="4099" max="4099" width="8" style="158" customWidth="1"/>
    <col min="4100" max="4100" width="7.875" style="158"/>
    <col min="4101" max="4102" width="7.875" style="158" hidden="1"/>
    <col min="4103" max="4350" width="7.875" style="158"/>
    <col min="4351" max="4351" width="35.75" style="158" customWidth="1"/>
    <col min="4352" max="4352" width="7.875" style="158" hidden="1"/>
    <col min="4353" max="4354" width="12" style="158" customWidth="1"/>
    <col min="4355" max="4355" width="8" style="158" customWidth="1"/>
    <col min="4356" max="4356" width="7.875" style="158"/>
    <col min="4357" max="4358" width="7.875" style="158" hidden="1"/>
    <col min="4359" max="4606" width="7.875" style="158"/>
    <col min="4607" max="4607" width="35.75" style="158" customWidth="1"/>
    <col min="4608" max="4608" width="7.875" style="158" hidden="1"/>
    <col min="4609" max="4610" width="12" style="158" customWidth="1"/>
    <col min="4611" max="4611" width="8" style="158" customWidth="1"/>
    <col min="4612" max="4612" width="7.875" style="158"/>
    <col min="4613" max="4614" width="7.875" style="158" hidden="1"/>
    <col min="4615" max="4862" width="7.875" style="158"/>
    <col min="4863" max="4863" width="35.75" style="158" customWidth="1"/>
    <col min="4864" max="4864" width="7.875" style="158" hidden="1"/>
    <col min="4865" max="4866" width="12" style="158" customWidth="1"/>
    <col min="4867" max="4867" width="8" style="158" customWidth="1"/>
    <col min="4868" max="4868" width="7.875" style="158"/>
    <col min="4869" max="4870" width="7.875" style="158" hidden="1"/>
    <col min="4871" max="5118" width="7.875" style="158"/>
    <col min="5119" max="5119" width="35.75" style="158" customWidth="1"/>
    <col min="5120" max="5120" width="7.875" style="158" hidden="1"/>
    <col min="5121" max="5122" width="12" style="158" customWidth="1"/>
    <col min="5123" max="5123" width="8" style="158" customWidth="1"/>
    <col min="5124" max="5124" width="7.875" style="158"/>
    <col min="5125" max="5126" width="7.875" style="158" hidden="1"/>
    <col min="5127" max="5374" width="7.875" style="158"/>
    <col min="5375" max="5375" width="35.75" style="158" customWidth="1"/>
    <col min="5376" max="5376" width="7.875" style="158" hidden="1"/>
    <col min="5377" max="5378" width="12" style="158" customWidth="1"/>
    <col min="5379" max="5379" width="8" style="158" customWidth="1"/>
    <col min="5380" max="5380" width="7.875" style="158"/>
    <col min="5381" max="5382" width="7.875" style="158" hidden="1"/>
    <col min="5383" max="5630" width="7.875" style="158"/>
    <col min="5631" max="5631" width="35.75" style="158" customWidth="1"/>
    <col min="5632" max="5632" width="7.875" style="158" hidden="1"/>
    <col min="5633" max="5634" width="12" style="158" customWidth="1"/>
    <col min="5635" max="5635" width="8" style="158" customWidth="1"/>
    <col min="5636" max="5636" width="7.875" style="158"/>
    <col min="5637" max="5638" width="7.875" style="158" hidden="1"/>
    <col min="5639" max="5886" width="7.875" style="158"/>
    <col min="5887" max="5887" width="35.75" style="158" customWidth="1"/>
    <col min="5888" max="5888" width="7.875" style="158" hidden="1"/>
    <col min="5889" max="5890" width="12" style="158" customWidth="1"/>
    <col min="5891" max="5891" width="8" style="158" customWidth="1"/>
    <col min="5892" max="5892" width="7.875" style="158"/>
    <col min="5893" max="5894" width="7.875" style="158" hidden="1"/>
    <col min="5895" max="6142" width="7.875" style="158"/>
    <col min="6143" max="6143" width="35.75" style="158" customWidth="1"/>
    <col min="6144" max="6144" width="7.875" style="158" hidden="1"/>
    <col min="6145" max="6146" width="12" style="158" customWidth="1"/>
    <col min="6147" max="6147" width="8" style="158" customWidth="1"/>
    <col min="6148" max="6148" width="7.875" style="158"/>
    <col min="6149" max="6150" width="7.875" style="158" hidden="1"/>
    <col min="6151" max="6398" width="7.875" style="158"/>
    <col min="6399" max="6399" width="35.75" style="158" customWidth="1"/>
    <col min="6400" max="6400" width="7.875" style="158" hidden="1"/>
    <col min="6401" max="6402" width="12" style="158" customWidth="1"/>
    <col min="6403" max="6403" width="8" style="158" customWidth="1"/>
    <col min="6404" max="6404" width="7.875" style="158"/>
    <col min="6405" max="6406" width="7.875" style="158" hidden="1"/>
    <col min="6407" max="6654" width="7.875" style="158"/>
    <col min="6655" max="6655" width="35.75" style="158" customWidth="1"/>
    <col min="6656" max="6656" width="7.875" style="158" hidden="1"/>
    <col min="6657" max="6658" width="12" style="158" customWidth="1"/>
    <col min="6659" max="6659" width="8" style="158" customWidth="1"/>
    <col min="6660" max="6660" width="7.875" style="158"/>
    <col min="6661" max="6662" width="7.875" style="158" hidden="1"/>
    <col min="6663" max="6910" width="7.875" style="158"/>
    <col min="6911" max="6911" width="35.75" style="158" customWidth="1"/>
    <col min="6912" max="6912" width="7.875" style="158" hidden="1"/>
    <col min="6913" max="6914" width="12" style="158" customWidth="1"/>
    <col min="6915" max="6915" width="8" style="158" customWidth="1"/>
    <col min="6916" max="6916" width="7.875" style="158"/>
    <col min="6917" max="6918" width="7.875" style="158" hidden="1"/>
    <col min="6919" max="7166" width="7.875" style="158"/>
    <col min="7167" max="7167" width="35.75" style="158" customWidth="1"/>
    <col min="7168" max="7168" width="7.875" style="158" hidden="1"/>
    <col min="7169" max="7170" width="12" style="158" customWidth="1"/>
    <col min="7171" max="7171" width="8" style="158" customWidth="1"/>
    <col min="7172" max="7172" width="7.875" style="158"/>
    <col min="7173" max="7174" width="7.875" style="158" hidden="1"/>
    <col min="7175" max="7422" width="7.875" style="158"/>
    <col min="7423" max="7423" width="35.75" style="158" customWidth="1"/>
    <col min="7424" max="7424" width="7.875" style="158" hidden="1"/>
    <col min="7425" max="7426" width="12" style="158" customWidth="1"/>
    <col min="7427" max="7427" width="8" style="158" customWidth="1"/>
    <col min="7428" max="7428" width="7.875" style="158"/>
    <col min="7429" max="7430" width="7.875" style="158" hidden="1"/>
    <col min="7431" max="7678" width="7.875" style="158"/>
    <col min="7679" max="7679" width="35.75" style="158" customWidth="1"/>
    <col min="7680" max="7680" width="7.875" style="158" hidden="1"/>
    <col min="7681" max="7682" width="12" style="158" customWidth="1"/>
    <col min="7683" max="7683" width="8" style="158" customWidth="1"/>
    <col min="7684" max="7684" width="7.875" style="158"/>
    <col min="7685" max="7686" width="7.875" style="158" hidden="1"/>
    <col min="7687" max="7934" width="7.875" style="158"/>
    <col min="7935" max="7935" width="35.75" style="158" customWidth="1"/>
    <col min="7936" max="7936" width="7.875" style="158" hidden="1"/>
    <col min="7937" max="7938" width="12" style="158" customWidth="1"/>
    <col min="7939" max="7939" width="8" style="158" customWidth="1"/>
    <col min="7940" max="7940" width="7.875" style="158"/>
    <col min="7941" max="7942" width="7.875" style="158" hidden="1"/>
    <col min="7943" max="8190" width="7.875" style="158"/>
    <col min="8191" max="8191" width="35.75" style="158" customWidth="1"/>
    <col min="8192" max="8192" width="7.875" style="158" hidden="1"/>
    <col min="8193" max="8194" width="12" style="158" customWidth="1"/>
    <col min="8195" max="8195" width="8" style="158" customWidth="1"/>
    <col min="8196" max="8196" width="7.875" style="158"/>
    <col min="8197" max="8198" width="7.875" style="158" hidden="1"/>
    <col min="8199" max="8446" width="7.875" style="158"/>
    <col min="8447" max="8447" width="35.75" style="158" customWidth="1"/>
    <col min="8448" max="8448" width="7.875" style="158" hidden="1"/>
    <col min="8449" max="8450" width="12" style="158" customWidth="1"/>
    <col min="8451" max="8451" width="8" style="158" customWidth="1"/>
    <col min="8452" max="8452" width="7.875" style="158"/>
    <col min="8453" max="8454" width="7.875" style="158" hidden="1"/>
    <col min="8455" max="8702" width="7.875" style="158"/>
    <col min="8703" max="8703" width="35.75" style="158" customWidth="1"/>
    <col min="8704" max="8704" width="7.875" style="158" hidden="1"/>
    <col min="8705" max="8706" width="12" style="158" customWidth="1"/>
    <col min="8707" max="8707" width="8" style="158" customWidth="1"/>
    <col min="8708" max="8708" width="7.875" style="158"/>
    <col min="8709" max="8710" width="7.875" style="158" hidden="1"/>
    <col min="8711" max="8958" width="7.875" style="158"/>
    <col min="8959" max="8959" width="35.75" style="158" customWidth="1"/>
    <col min="8960" max="8960" width="7.875" style="158" hidden="1"/>
    <col min="8961" max="8962" width="12" style="158" customWidth="1"/>
    <col min="8963" max="8963" width="8" style="158" customWidth="1"/>
    <col min="8964" max="8964" width="7.875" style="158"/>
    <col min="8965" max="8966" width="7.875" style="158" hidden="1"/>
    <col min="8967" max="9214" width="7.875" style="158"/>
    <col min="9215" max="9215" width="35.75" style="158" customWidth="1"/>
    <col min="9216" max="9216" width="7.875" style="158" hidden="1"/>
    <col min="9217" max="9218" width="12" style="158" customWidth="1"/>
    <col min="9219" max="9219" width="8" style="158" customWidth="1"/>
    <col min="9220" max="9220" width="7.875" style="158"/>
    <col min="9221" max="9222" width="7.875" style="158" hidden="1"/>
    <col min="9223" max="9470" width="7.875" style="158"/>
    <col min="9471" max="9471" width="35.75" style="158" customWidth="1"/>
    <col min="9472" max="9472" width="7.875" style="158" hidden="1"/>
    <col min="9473" max="9474" width="12" style="158" customWidth="1"/>
    <col min="9475" max="9475" width="8" style="158" customWidth="1"/>
    <col min="9476" max="9476" width="7.875" style="158"/>
    <col min="9477" max="9478" width="7.875" style="158" hidden="1"/>
    <col min="9479" max="9726" width="7.875" style="158"/>
    <col min="9727" max="9727" width="35.75" style="158" customWidth="1"/>
    <col min="9728" max="9728" width="7.875" style="158" hidden="1"/>
    <col min="9729" max="9730" width="12" style="158" customWidth="1"/>
    <col min="9731" max="9731" width="8" style="158" customWidth="1"/>
    <col min="9732" max="9732" width="7.875" style="158"/>
    <col min="9733" max="9734" width="7.875" style="158" hidden="1"/>
    <col min="9735" max="9982" width="7.875" style="158"/>
    <col min="9983" max="9983" width="35.75" style="158" customWidth="1"/>
    <col min="9984" max="9984" width="7.875" style="158" hidden="1"/>
    <col min="9985" max="9986" width="12" style="158" customWidth="1"/>
    <col min="9987" max="9987" width="8" style="158" customWidth="1"/>
    <col min="9988" max="9988" width="7.875" style="158"/>
    <col min="9989" max="9990" width="7.875" style="158" hidden="1"/>
    <col min="9991" max="10238" width="7.875" style="158"/>
    <col min="10239" max="10239" width="35.75" style="158" customWidth="1"/>
    <col min="10240" max="10240" width="7.875" style="158" hidden="1"/>
    <col min="10241" max="10242" width="12" style="158" customWidth="1"/>
    <col min="10243" max="10243" width="8" style="158" customWidth="1"/>
    <col min="10244" max="10244" width="7.875" style="158"/>
    <col min="10245" max="10246" width="7.875" style="158" hidden="1"/>
    <col min="10247" max="10494" width="7.875" style="158"/>
    <col min="10495" max="10495" width="35.75" style="158" customWidth="1"/>
    <col min="10496" max="10496" width="7.875" style="158" hidden="1"/>
    <col min="10497" max="10498" width="12" style="158" customWidth="1"/>
    <col min="10499" max="10499" width="8" style="158" customWidth="1"/>
    <col min="10500" max="10500" width="7.875" style="158"/>
    <col min="10501" max="10502" width="7.875" style="158" hidden="1"/>
    <col min="10503" max="10750" width="7.875" style="158"/>
    <col min="10751" max="10751" width="35.75" style="158" customWidth="1"/>
    <col min="10752" max="10752" width="7.875" style="158" hidden="1"/>
    <col min="10753" max="10754" width="12" style="158" customWidth="1"/>
    <col min="10755" max="10755" width="8" style="158" customWidth="1"/>
    <col min="10756" max="10756" width="7.875" style="158"/>
    <col min="10757" max="10758" width="7.875" style="158" hidden="1"/>
    <col min="10759" max="11006" width="7.875" style="158"/>
    <col min="11007" max="11007" width="35.75" style="158" customWidth="1"/>
    <col min="11008" max="11008" width="7.875" style="158" hidden="1"/>
    <col min="11009" max="11010" width="12" style="158" customWidth="1"/>
    <col min="11011" max="11011" width="8" style="158" customWidth="1"/>
    <col min="11012" max="11012" width="7.875" style="158"/>
    <col min="11013" max="11014" width="7.875" style="158" hidden="1"/>
    <col min="11015" max="11262" width="7.875" style="158"/>
    <col min="11263" max="11263" width="35.75" style="158" customWidth="1"/>
    <col min="11264" max="11264" width="7.875" style="158" hidden="1"/>
    <col min="11265" max="11266" width="12" style="158" customWidth="1"/>
    <col min="11267" max="11267" width="8" style="158" customWidth="1"/>
    <col min="11268" max="11268" width="7.875" style="158"/>
    <col min="11269" max="11270" width="7.875" style="158" hidden="1"/>
    <col min="11271" max="11518" width="7.875" style="158"/>
    <col min="11519" max="11519" width="35.75" style="158" customWidth="1"/>
    <col min="11520" max="11520" width="7.875" style="158" hidden="1"/>
    <col min="11521" max="11522" width="12" style="158" customWidth="1"/>
    <col min="11523" max="11523" width="8" style="158" customWidth="1"/>
    <col min="11524" max="11524" width="7.875" style="158"/>
    <col min="11525" max="11526" width="7.875" style="158" hidden="1"/>
    <col min="11527" max="11774" width="7.875" style="158"/>
    <col min="11775" max="11775" width="35.75" style="158" customWidth="1"/>
    <col min="11776" max="11776" width="7.875" style="158" hidden="1"/>
    <col min="11777" max="11778" width="12" style="158" customWidth="1"/>
    <col min="11779" max="11779" width="8" style="158" customWidth="1"/>
    <col min="11780" max="11780" width="7.875" style="158"/>
    <col min="11781" max="11782" width="7.875" style="158" hidden="1"/>
    <col min="11783" max="12030" width="7.875" style="158"/>
    <col min="12031" max="12031" width="35.75" style="158" customWidth="1"/>
    <col min="12032" max="12032" width="7.875" style="158" hidden="1"/>
    <col min="12033" max="12034" width="12" style="158" customWidth="1"/>
    <col min="12035" max="12035" width="8" style="158" customWidth="1"/>
    <col min="12036" max="12036" width="7.875" style="158"/>
    <col min="12037" max="12038" width="7.875" style="158" hidden="1"/>
    <col min="12039" max="12286" width="7.875" style="158"/>
    <col min="12287" max="12287" width="35.75" style="158" customWidth="1"/>
    <col min="12288" max="12288" width="7.875" style="158" hidden="1"/>
    <col min="12289" max="12290" width="12" style="158" customWidth="1"/>
    <col min="12291" max="12291" width="8" style="158" customWidth="1"/>
    <col min="12292" max="12292" width="7.875" style="158"/>
    <col min="12293" max="12294" width="7.875" style="158" hidden="1"/>
    <col min="12295" max="12542" width="7.875" style="158"/>
    <col min="12543" max="12543" width="35.75" style="158" customWidth="1"/>
    <col min="12544" max="12544" width="7.875" style="158" hidden="1"/>
    <col min="12545" max="12546" width="12" style="158" customWidth="1"/>
    <col min="12547" max="12547" width="8" style="158" customWidth="1"/>
    <col min="12548" max="12548" width="7.875" style="158"/>
    <col min="12549" max="12550" width="7.875" style="158" hidden="1"/>
    <col min="12551" max="12798" width="7.875" style="158"/>
    <col min="12799" max="12799" width="35.75" style="158" customWidth="1"/>
    <col min="12800" max="12800" width="7.875" style="158" hidden="1"/>
    <col min="12801" max="12802" width="12" style="158" customWidth="1"/>
    <col min="12803" max="12803" width="8" style="158" customWidth="1"/>
    <col min="12804" max="12804" width="7.875" style="158"/>
    <col min="12805" max="12806" width="7.875" style="158" hidden="1"/>
    <col min="12807" max="13054" width="7.875" style="158"/>
    <col min="13055" max="13055" width="35.75" style="158" customWidth="1"/>
    <col min="13056" max="13056" width="7.875" style="158" hidden="1"/>
    <col min="13057" max="13058" width="12" style="158" customWidth="1"/>
    <col min="13059" max="13059" width="8" style="158" customWidth="1"/>
    <col min="13060" max="13060" width="7.875" style="158"/>
    <col min="13061" max="13062" width="7.875" style="158" hidden="1"/>
    <col min="13063" max="13310" width="7.875" style="158"/>
    <col min="13311" max="13311" width="35.75" style="158" customWidth="1"/>
    <col min="13312" max="13312" width="7.875" style="158" hidden="1"/>
    <col min="13313" max="13314" width="12" style="158" customWidth="1"/>
    <col min="13315" max="13315" width="8" style="158" customWidth="1"/>
    <col min="13316" max="13316" width="7.875" style="158"/>
    <col min="13317" max="13318" width="7.875" style="158" hidden="1"/>
    <col min="13319" max="13566" width="7.875" style="158"/>
    <col min="13567" max="13567" width="35.75" style="158" customWidth="1"/>
    <col min="13568" max="13568" width="7.875" style="158" hidden="1"/>
    <col min="13569" max="13570" width="12" style="158" customWidth="1"/>
    <col min="13571" max="13571" width="8" style="158" customWidth="1"/>
    <col min="13572" max="13572" width="7.875" style="158"/>
    <col min="13573" max="13574" width="7.875" style="158" hidden="1"/>
    <col min="13575" max="13822" width="7.875" style="158"/>
    <col min="13823" max="13823" width="35.75" style="158" customWidth="1"/>
    <col min="13824" max="13824" width="7.875" style="158" hidden="1"/>
    <col min="13825" max="13826" width="12" style="158" customWidth="1"/>
    <col min="13827" max="13827" width="8" style="158" customWidth="1"/>
    <col min="13828" max="13828" width="7.875" style="158"/>
    <col min="13829" max="13830" width="7.875" style="158" hidden="1"/>
    <col min="13831" max="14078" width="7.875" style="158"/>
    <col min="14079" max="14079" width="35.75" style="158" customWidth="1"/>
    <col min="14080" max="14080" width="7.875" style="158" hidden="1"/>
    <col min="14081" max="14082" width="12" style="158" customWidth="1"/>
    <col min="14083" max="14083" width="8" style="158" customWidth="1"/>
    <col min="14084" max="14084" width="7.875" style="158"/>
    <col min="14085" max="14086" width="7.875" style="158" hidden="1"/>
    <col min="14087" max="14334" width="7.875" style="158"/>
    <col min="14335" max="14335" width="35.75" style="158" customWidth="1"/>
    <col min="14336" max="14336" width="7.875" style="158" hidden="1"/>
    <col min="14337" max="14338" width="12" style="158" customWidth="1"/>
    <col min="14339" max="14339" width="8" style="158" customWidth="1"/>
    <col min="14340" max="14340" width="7.875" style="158"/>
    <col min="14341" max="14342" width="7.875" style="158" hidden="1"/>
    <col min="14343" max="14590" width="7.875" style="158"/>
    <col min="14591" max="14591" width="35.75" style="158" customWidth="1"/>
    <col min="14592" max="14592" width="7.875" style="158" hidden="1"/>
    <col min="14593" max="14594" width="12" style="158" customWidth="1"/>
    <col min="14595" max="14595" width="8" style="158" customWidth="1"/>
    <col min="14596" max="14596" width="7.875" style="158"/>
    <col min="14597" max="14598" width="7.875" style="158" hidden="1"/>
    <col min="14599" max="14846" width="7.875" style="158"/>
    <col min="14847" max="14847" width="35.75" style="158" customWidth="1"/>
    <col min="14848" max="14848" width="7.875" style="158" hidden="1"/>
    <col min="14849" max="14850" width="12" style="158" customWidth="1"/>
    <col min="14851" max="14851" width="8" style="158" customWidth="1"/>
    <col min="14852" max="14852" width="7.875" style="158"/>
    <col min="14853" max="14854" width="7.875" style="158" hidden="1"/>
    <col min="14855" max="15102" width="7.875" style="158"/>
    <col min="15103" max="15103" width="35.75" style="158" customWidth="1"/>
    <col min="15104" max="15104" width="7.875" style="158" hidden="1"/>
    <col min="15105" max="15106" width="12" style="158" customWidth="1"/>
    <col min="15107" max="15107" width="8" style="158" customWidth="1"/>
    <col min="15108" max="15108" width="7.875" style="158"/>
    <col min="15109" max="15110" width="7.875" style="158" hidden="1"/>
    <col min="15111" max="15358" width="7.875" style="158"/>
    <col min="15359" max="15359" width="35.75" style="158" customWidth="1"/>
    <col min="15360" max="15360" width="7.875" style="158" hidden="1"/>
    <col min="15361" max="15362" width="12" style="158" customWidth="1"/>
    <col min="15363" max="15363" width="8" style="158" customWidth="1"/>
    <col min="15364" max="15364" width="7.875" style="158"/>
    <col min="15365" max="15366" width="7.875" style="158" hidden="1"/>
    <col min="15367" max="15614" width="7.875" style="158"/>
    <col min="15615" max="15615" width="35.75" style="158" customWidth="1"/>
    <col min="15616" max="15616" width="7.875" style="158" hidden="1"/>
    <col min="15617" max="15618" width="12" style="158" customWidth="1"/>
    <col min="15619" max="15619" width="8" style="158" customWidth="1"/>
    <col min="15620" max="15620" width="7.875" style="158"/>
    <col min="15621" max="15622" width="7.875" style="158" hidden="1"/>
    <col min="15623" max="15870" width="7.875" style="158"/>
    <col min="15871" max="15871" width="35.75" style="158" customWidth="1"/>
    <col min="15872" max="15872" width="7.875" style="158" hidden="1"/>
    <col min="15873" max="15874" width="12" style="158" customWidth="1"/>
    <col min="15875" max="15875" width="8" style="158" customWidth="1"/>
    <col min="15876" max="15876" width="7.875" style="158"/>
    <col min="15877" max="15878" width="7.875" style="158" hidden="1"/>
    <col min="15879" max="16126" width="7.875" style="158"/>
    <col min="16127" max="16127" width="35.75" style="158" customWidth="1"/>
    <col min="16128" max="16128" width="7.875" style="158" hidden="1"/>
    <col min="16129" max="16130" width="12" style="158" customWidth="1"/>
    <col min="16131" max="16131" width="8" style="158" customWidth="1"/>
    <col min="16132" max="16132" width="7.875" style="158"/>
    <col min="16133" max="16134" width="7.875" style="158" hidden="1"/>
    <col min="16135" max="16384" width="7.875" style="158"/>
  </cols>
  <sheetData>
    <row r="1" ht="27" customHeight="1" spans="1:3">
      <c r="A1" s="159" t="s">
        <v>425</v>
      </c>
      <c r="B1" s="258"/>
    </row>
    <row r="2" ht="39.95" customHeight="1" spans="1:3">
      <c r="A2" s="259" t="s">
        <v>426</v>
      </c>
      <c r="B2" s="259"/>
    </row>
    <row r="3" s="154" customFormat="1" ht="30" customHeight="1" spans="1:3">
      <c r="A3" s="163"/>
      <c r="B3" s="260" t="s">
        <v>2</v>
      </c>
    </row>
    <row r="4" s="155" customFormat="1" ht="28" customHeight="1" spans="1:3">
      <c r="A4" s="261" t="s">
        <v>420</v>
      </c>
      <c r="B4" s="262" t="s">
        <v>4</v>
      </c>
      <c r="C4" s="167"/>
    </row>
    <row r="5" s="156" customFormat="1" ht="28" customHeight="1" spans="1:3">
      <c r="A5" s="263"/>
      <c r="B5" s="263"/>
      <c r="C5" s="169"/>
    </row>
    <row r="6" ht="28" customHeight="1" spans="1:3">
      <c r="A6" s="264"/>
      <c r="B6" s="264"/>
    </row>
    <row r="7" ht="28" customHeight="1" spans="1:3">
      <c r="A7" s="264"/>
      <c r="B7" s="264"/>
    </row>
    <row r="8" ht="28" customHeight="1" spans="1:3">
      <c r="A8" s="264"/>
      <c r="B8" s="264"/>
    </row>
    <row r="9" ht="28" customHeight="1" spans="1:3">
      <c r="A9" s="234" t="s">
        <v>416</v>
      </c>
      <c r="B9" s="234">
        <f>SUM(B5:B8)</f>
        <v>0</v>
      </c>
    </row>
    <row r="10" spans="1:3">
      <c r="A10" s="265"/>
    </row>
    <row r="11" spans="1:3">
      <c r="A11" s="266" t="s">
        <v>417</v>
      </c>
    </row>
  </sheetData>
  <mergeCells count="1">
    <mergeCell ref="A2:B2"/>
  </mergeCells>
  <printOptions horizontalCentered="1"/>
  <pageMargins left="0.786805555555556" right="0.747222222222222" top="1.18055555555556" bottom="0.983333333333333" header="0.511805555555556" footer="0.511805555555556"/>
  <pageSetup paperSize="9" orientation="portrait" useFirstPageNumber="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99CC"/>
  </sheetPr>
  <dimension ref="A1:B17"/>
  <sheetViews>
    <sheetView topLeftCell="A7" workbookViewId="0">
      <selection activeCell="C11" sqref="C11"/>
    </sheetView>
  </sheetViews>
  <sheetFormatPr defaultColWidth="9" defaultRowHeight="15.75" outlineLevelCol="1"/>
  <cols>
    <col min="1" max="1" width="41.625" style="136" customWidth="1"/>
    <col min="2" max="2" width="26" style="137" customWidth="1"/>
    <col min="3" max="16384" width="9" style="136"/>
  </cols>
  <sheetData>
    <row r="1" ht="26.25" customHeight="1" spans="1:2">
      <c r="A1" s="138" t="s">
        <v>427</v>
      </c>
    </row>
    <row r="2" ht="24.75" customHeight="1" spans="1:2">
      <c r="A2" s="139" t="s">
        <v>428</v>
      </c>
      <c r="B2" s="139"/>
    </row>
    <row r="3" s="132" customFormat="1" ht="24" customHeight="1" spans="1:2">
      <c r="B3" s="141" t="s">
        <v>2</v>
      </c>
    </row>
    <row r="4" s="133" customFormat="1" ht="53.25" customHeight="1" spans="1:2">
      <c r="A4" s="224" t="s">
        <v>3</v>
      </c>
      <c r="B4" s="225" t="s">
        <v>4</v>
      </c>
    </row>
    <row r="5" s="11" customFormat="1" ht="36" customHeight="1" spans="1:2">
      <c r="A5" s="252" t="s">
        <v>429</v>
      </c>
      <c r="B5" s="253">
        <v>20000</v>
      </c>
    </row>
    <row r="6" s="251" customFormat="1" ht="36" customHeight="1" spans="1:2">
      <c r="A6" s="254" t="s">
        <v>430</v>
      </c>
      <c r="B6" s="255"/>
    </row>
    <row r="7" s="251" customFormat="1" ht="36" customHeight="1" spans="1:2">
      <c r="A7" s="254" t="s">
        <v>431</v>
      </c>
      <c r="B7" s="255"/>
    </row>
    <row r="8" s="251" customFormat="1" ht="36" customHeight="1" spans="1:2">
      <c r="A8" s="254" t="s">
        <v>432</v>
      </c>
      <c r="B8" s="255">
        <v>950</v>
      </c>
    </row>
    <row r="9" s="251" customFormat="1" ht="36" customHeight="1" spans="1:2">
      <c r="A9" s="254" t="s">
        <v>433</v>
      </c>
      <c r="B9" s="255"/>
    </row>
    <row r="10" s="251" customFormat="1" ht="36" customHeight="1" spans="1:2">
      <c r="A10" s="254" t="s">
        <v>434</v>
      </c>
      <c r="B10" s="255">
        <v>18050</v>
      </c>
    </row>
    <row r="11" s="251" customFormat="1" ht="36" customHeight="1" spans="1:2">
      <c r="A11" s="254" t="s">
        <v>435</v>
      </c>
      <c r="B11" s="255">
        <v>1000</v>
      </c>
    </row>
    <row r="12" s="251" customFormat="1" ht="36" customHeight="1" spans="1:2">
      <c r="A12" s="254" t="s">
        <v>436</v>
      </c>
      <c r="B12" s="255"/>
    </row>
    <row r="13" s="251" customFormat="1" ht="36" customHeight="1" spans="1:2">
      <c r="A13" s="254" t="s">
        <v>437</v>
      </c>
      <c r="B13" s="255"/>
    </row>
    <row r="14" s="11" customFormat="1" ht="36" customHeight="1" spans="1:2">
      <c r="A14" s="252" t="s">
        <v>28</v>
      </c>
      <c r="B14" s="253">
        <v>630</v>
      </c>
    </row>
    <row r="15" s="11" customFormat="1" ht="36" customHeight="1" spans="1:2">
      <c r="A15" s="252" t="s">
        <v>438</v>
      </c>
      <c r="B15" s="253">
        <v>6325</v>
      </c>
    </row>
    <row r="16" s="11" customFormat="1" ht="36" customHeight="1" spans="1:2">
      <c r="A16" s="252" t="s">
        <v>439</v>
      </c>
      <c r="B16" s="253">
        <v>18000</v>
      </c>
    </row>
    <row r="17" s="133" customFormat="1" ht="44" customHeight="1" spans="1:2">
      <c r="A17" s="256" t="s">
        <v>440</v>
      </c>
      <c r="B17" s="224">
        <f>B16+B15+B14+B5</f>
        <v>44955</v>
      </c>
    </row>
  </sheetData>
  <mergeCells count="1">
    <mergeCell ref="A2:B2"/>
  </mergeCells>
  <printOptions horizontalCentered="1"/>
  <pageMargins left="0.903472222222222" right="0.747222222222222" top="0.983333333333333" bottom="0.983333333333333"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Template>Normal.eit</Template>
  <Application>Yozo_Office9.0.4819.102ZH</Application>
  <HeadingPairs>
    <vt:vector size="2" baseType="variant">
      <vt:variant>
        <vt:lpstr>工作表</vt:lpstr>
      </vt:variant>
      <vt:variant>
        <vt:i4>27</vt:i4>
      </vt:variant>
    </vt:vector>
  </HeadingPairs>
  <TitlesOfParts>
    <vt:vector size="27" baseType="lpstr">
      <vt:lpstr>一般公共预算收入表</vt:lpstr>
      <vt:lpstr>一般公共预算支出表</vt:lpstr>
      <vt:lpstr>一般公共预算支出功能分类表</vt:lpstr>
      <vt:lpstr>一般公共预算基本支出经济分类表</vt:lpstr>
      <vt:lpstr>税收返还、一般性转移支付分地区安排情况表</vt:lpstr>
      <vt:lpstr>税收返还、一般性转移支付分项目安排情况表</vt:lpstr>
      <vt:lpstr>一般公共预算专项转移支付分地区安排表</vt:lpstr>
      <vt:lpstr>一般公共预算专项转移支付分项目安排表 </vt:lpstr>
      <vt:lpstr>政府性基金预算收入表</vt:lpstr>
      <vt:lpstr>政府性基金预算支出表</vt:lpstr>
      <vt:lpstr>政府性基金预算本级支出表</vt:lpstr>
      <vt:lpstr>政府性基金预算专项转移支付分项目安排情况表</vt:lpstr>
      <vt:lpstr>政府性基金预算专项转移支付分地区安排情况表</vt:lpstr>
      <vt:lpstr>国有资本经营预算收入表</vt:lpstr>
      <vt:lpstr>国有资本经营预算支出表</vt:lpstr>
      <vt:lpstr>国有资本经营预算本级支出表</vt:lpstr>
      <vt:lpstr>国有资本经营预算专项转移支付分地区安排情况表</vt:lpstr>
      <vt:lpstr>国有资本经营预算专项转移支付分项目安排情况表</vt:lpstr>
      <vt:lpstr>社会保险基金预算本级收入表</vt:lpstr>
      <vt:lpstr>社会保险基金预算支出表</vt:lpstr>
      <vt:lpstr>2025年地方政府债务限额及余额预算情况表</vt:lpstr>
      <vt:lpstr>2025年地方政府一般债务余额情况表</vt:lpstr>
      <vt:lpstr>2025年地方政府专项债务余额情况表</vt:lpstr>
      <vt:lpstr>井陉矿区地方政府债券发行及还本付息情况表</vt:lpstr>
      <vt:lpstr>2026年地方政府债务限额提前下达情况表</vt:lpstr>
      <vt:lpstr>2026年本级使用新增地方政府债务资金安排表</vt:lpstr>
      <vt:lpstr>地方政府再融资债券分月发行安排表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FreefrAnk</cp:lastModifiedBy>
  <cp:revision>0</cp:revision>
  <dcterms:created xsi:type="dcterms:W3CDTF">2006-09-16T00:00:00Z</dcterms:created>
  <dcterms:modified xsi:type="dcterms:W3CDTF">2026-03-04T06:37:47Z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097917EC990F41719740E4DBCD5CE9DF_13</vt:lpwstr>
  </property>
  <property fmtid="{D5CDD505-2E9C-101B-9397-08002B2CF9AE}" pid="4" name="CalculationRule">
    <vt:i4>0</vt:i4>
  </property>
</Properties>
</file>